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mamaacademy-my.sharepoint.com/personal/heidi_mamaacademy_onmicrosoft_com/Documents/"/>
    </mc:Choice>
  </mc:AlternateContent>
  <xr:revisionPtr revIDLastSave="0" documentId="8_{78D9426C-B3CB-4D57-A3CB-788EC5AF6A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erinatal-mortality-rates-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9" i="1" l="1"/>
  <c r="Q69" i="1" s="1"/>
  <c r="E28" i="1"/>
  <c r="K28" i="1" s="1"/>
  <c r="E27" i="1"/>
  <c r="Q58" i="1"/>
  <c r="O58" i="1"/>
  <c r="E58" i="1"/>
  <c r="K58" i="1" s="1"/>
  <c r="E95" i="1"/>
  <c r="E122" i="1"/>
  <c r="Q56" i="1"/>
  <c r="O56" i="1"/>
  <c r="E56" i="1"/>
  <c r="K56" i="1" s="1"/>
  <c r="Q152" i="1"/>
  <c r="O152" i="1"/>
  <c r="E152" i="1"/>
  <c r="K152" i="1" s="1"/>
  <c r="E151" i="1"/>
  <c r="K151" i="1" s="1"/>
  <c r="E150" i="1"/>
  <c r="K150" i="1" s="1"/>
  <c r="Q149" i="1"/>
  <c r="O149" i="1"/>
  <c r="E149" i="1"/>
  <c r="K149" i="1" s="1"/>
  <c r="Q148" i="1"/>
  <c r="O148" i="1"/>
  <c r="E148" i="1"/>
  <c r="K148" i="1" s="1"/>
  <c r="E147" i="1"/>
  <c r="K147" i="1" s="1"/>
  <c r="Q141" i="1"/>
  <c r="O141" i="1"/>
  <c r="E141" i="1"/>
  <c r="K141" i="1" s="1"/>
  <c r="Q146" i="1"/>
  <c r="O146" i="1"/>
  <c r="E146" i="1"/>
  <c r="K146" i="1" s="1"/>
  <c r="E145" i="1"/>
  <c r="Q144" i="1"/>
  <c r="O144" i="1"/>
  <c r="E144" i="1"/>
  <c r="K144" i="1" s="1"/>
  <c r="Q143" i="1"/>
  <c r="O143" i="1"/>
  <c r="E143" i="1"/>
  <c r="K143" i="1" s="1"/>
  <c r="E142" i="1"/>
  <c r="K142" i="1" s="1"/>
  <c r="E138" i="1"/>
  <c r="K138" i="1" s="1"/>
  <c r="Q137" i="1"/>
  <c r="O137" i="1"/>
  <c r="E137" i="1"/>
  <c r="K137" i="1" s="1"/>
  <c r="Q133" i="1"/>
  <c r="O133" i="1"/>
  <c r="E133" i="1"/>
  <c r="K133" i="1" s="1"/>
  <c r="E134" i="1"/>
  <c r="Q131" i="1"/>
  <c r="O131" i="1"/>
  <c r="E131" i="1"/>
  <c r="K131" i="1" s="1"/>
  <c r="Q139" i="1"/>
  <c r="O139" i="1"/>
  <c r="E139" i="1"/>
  <c r="K139" i="1" s="1"/>
  <c r="Q132" i="1"/>
  <c r="O132" i="1"/>
  <c r="E132" i="1"/>
  <c r="K132" i="1" s="1"/>
  <c r="Q130" i="1"/>
  <c r="O130" i="1"/>
  <c r="E130" i="1"/>
  <c r="K130" i="1" s="1"/>
  <c r="E129" i="1"/>
  <c r="Q127" i="1"/>
  <c r="O127" i="1"/>
  <c r="E127" i="1"/>
  <c r="K127" i="1" s="1"/>
  <c r="Q126" i="1"/>
  <c r="O126" i="1"/>
  <c r="E126" i="1"/>
  <c r="K126" i="1" s="1"/>
  <c r="Q125" i="1"/>
  <c r="O125" i="1"/>
  <c r="E125" i="1"/>
  <c r="K125" i="1" s="1"/>
  <c r="Q124" i="1"/>
  <c r="O124" i="1"/>
  <c r="E124" i="1"/>
  <c r="K124" i="1" s="1"/>
  <c r="Q123" i="1"/>
  <c r="O123" i="1"/>
  <c r="E123" i="1"/>
  <c r="K123" i="1" s="1"/>
  <c r="E87" i="1"/>
  <c r="K87" i="1" s="1"/>
  <c r="Q121" i="1"/>
  <c r="O121" i="1"/>
  <c r="E121" i="1"/>
  <c r="K121" i="1" s="1"/>
  <c r="Q64" i="1"/>
  <c r="O64" i="1"/>
  <c r="E64" i="1"/>
  <c r="K64" i="1" s="1"/>
  <c r="Q53" i="1"/>
  <c r="O53" i="1"/>
  <c r="E53" i="1"/>
  <c r="K53" i="1" s="1"/>
  <c r="Q120" i="1"/>
  <c r="O120" i="1"/>
  <c r="E120" i="1"/>
  <c r="K120" i="1" s="1"/>
  <c r="E119" i="1"/>
  <c r="K119" i="1" s="1"/>
  <c r="Q106" i="1"/>
  <c r="O106" i="1"/>
  <c r="E106" i="1"/>
  <c r="K106" i="1" s="1"/>
  <c r="Q118" i="1"/>
  <c r="O118" i="1"/>
  <c r="E118" i="1"/>
  <c r="K118" i="1" s="1"/>
  <c r="E116" i="1"/>
  <c r="K116" i="1" s="1"/>
  <c r="Q115" i="1"/>
  <c r="E114" i="1"/>
  <c r="K114" i="1" s="1"/>
  <c r="E113" i="1"/>
  <c r="Q61" i="1"/>
  <c r="O61" i="1"/>
  <c r="E61" i="1"/>
  <c r="K61" i="1" s="1"/>
  <c r="Q112" i="1"/>
  <c r="O112" i="1"/>
  <c r="E112" i="1"/>
  <c r="K112" i="1" s="1"/>
  <c r="Q111" i="1"/>
  <c r="O111" i="1"/>
  <c r="E111" i="1"/>
  <c r="K111" i="1" s="1"/>
  <c r="Q62" i="1"/>
  <c r="O62" i="1"/>
  <c r="E62" i="1"/>
  <c r="K62" i="1" s="1"/>
  <c r="Q110" i="1"/>
  <c r="O110" i="1"/>
  <c r="E110" i="1"/>
  <c r="K110" i="1" s="1"/>
  <c r="Q108" i="1"/>
  <c r="O108" i="1"/>
  <c r="E108" i="1"/>
  <c r="K108" i="1" s="1"/>
  <c r="Q107" i="1"/>
  <c r="O107" i="1"/>
  <c r="E107" i="1"/>
  <c r="K107" i="1" s="1"/>
  <c r="E128" i="1"/>
  <c r="E105" i="1"/>
  <c r="K105" i="1" s="1"/>
  <c r="Q104" i="1"/>
  <c r="O104" i="1"/>
  <c r="E104" i="1"/>
  <c r="K104" i="1" s="1"/>
  <c r="Q103" i="1"/>
  <c r="O103" i="1"/>
  <c r="E103" i="1"/>
  <c r="K103" i="1" s="1"/>
  <c r="E102" i="1"/>
  <c r="E101" i="1"/>
  <c r="K101" i="1" s="1"/>
  <c r="E100" i="1"/>
  <c r="K100" i="1" s="1"/>
  <c r="Q99" i="1"/>
  <c r="O99" i="1"/>
  <c r="E99" i="1"/>
  <c r="K99" i="1" s="1"/>
  <c r="E98" i="1"/>
  <c r="K98" i="1" s="1"/>
  <c r="Q97" i="1"/>
  <c r="O97" i="1"/>
  <c r="E97" i="1"/>
  <c r="K97" i="1" s="1"/>
  <c r="Q96" i="1"/>
  <c r="O96" i="1"/>
  <c r="E96" i="1"/>
  <c r="K96" i="1" s="1"/>
  <c r="E94" i="1"/>
  <c r="E93" i="1"/>
  <c r="E135" i="1"/>
  <c r="K135" i="1" s="1"/>
  <c r="Q140" i="1"/>
  <c r="O140" i="1"/>
  <c r="E140" i="1"/>
  <c r="K140" i="1" s="1"/>
  <c r="Q85" i="1"/>
  <c r="O85" i="1"/>
  <c r="E85" i="1"/>
  <c r="K85" i="1" s="1"/>
  <c r="Q92" i="1"/>
  <c r="O92" i="1"/>
  <c r="E92" i="1"/>
  <c r="K92" i="1" s="1"/>
  <c r="E91" i="1"/>
  <c r="E90" i="1"/>
  <c r="K90" i="1" s="1"/>
  <c r="E89" i="1"/>
  <c r="K89" i="1" s="1"/>
  <c r="E88" i="1"/>
  <c r="K88" i="1" s="1"/>
  <c r="Q86" i="1"/>
  <c r="O86" i="1"/>
  <c r="E86" i="1"/>
  <c r="K86" i="1" s="1"/>
  <c r="Q84" i="1"/>
  <c r="O84" i="1"/>
  <c r="E84" i="1"/>
  <c r="K84" i="1" s="1"/>
  <c r="E83" i="1"/>
  <c r="Q82" i="1"/>
  <c r="O82" i="1"/>
  <c r="E82" i="1"/>
  <c r="K82" i="1" s="1"/>
  <c r="E81" i="1"/>
  <c r="Q80" i="1"/>
  <c r="O80" i="1"/>
  <c r="E80" i="1"/>
  <c r="K80" i="1" s="1"/>
  <c r="O79" i="1"/>
  <c r="E78" i="1"/>
  <c r="Q77" i="1"/>
  <c r="O77" i="1"/>
  <c r="E77" i="1"/>
  <c r="K77" i="1" s="1"/>
  <c r="Q76" i="1"/>
  <c r="O76" i="1"/>
  <c r="E76" i="1"/>
  <c r="K76" i="1" s="1"/>
  <c r="Q75" i="1"/>
  <c r="E75" i="1"/>
  <c r="Q74" i="1"/>
  <c r="O74" i="1"/>
  <c r="E74" i="1"/>
  <c r="K74" i="1" s="1"/>
  <c r="Q73" i="1"/>
  <c r="O73" i="1"/>
  <c r="E73" i="1"/>
  <c r="K73" i="1" s="1"/>
  <c r="Q72" i="1"/>
  <c r="O72" i="1"/>
  <c r="E72" i="1"/>
  <c r="K72" i="1" s="1"/>
  <c r="Q71" i="1"/>
  <c r="O71" i="1"/>
  <c r="E71" i="1"/>
  <c r="K71" i="1" s="1"/>
  <c r="Q70" i="1"/>
  <c r="O70" i="1"/>
  <c r="E70" i="1"/>
  <c r="K70" i="1" s="1"/>
  <c r="E69" i="1"/>
  <c r="K69" i="1" s="1"/>
  <c r="Q68" i="1"/>
  <c r="O68" i="1"/>
  <c r="E68" i="1"/>
  <c r="K68" i="1" s="1"/>
  <c r="E67" i="1"/>
  <c r="Q66" i="1"/>
  <c r="O66" i="1"/>
  <c r="E66" i="1"/>
  <c r="K66" i="1" s="1"/>
  <c r="Q65" i="1"/>
  <c r="O65" i="1"/>
  <c r="E65" i="1"/>
  <c r="K65" i="1" s="1"/>
  <c r="Q63" i="1"/>
  <c r="O63" i="1"/>
  <c r="E63" i="1"/>
  <c r="K63" i="1" s="1"/>
  <c r="Q60" i="1"/>
  <c r="O60" i="1"/>
  <c r="E60" i="1"/>
  <c r="K60" i="1" s="1"/>
  <c r="Q57" i="1"/>
  <c r="O57" i="1"/>
  <c r="E57" i="1"/>
  <c r="K57" i="1" s="1"/>
  <c r="Q8" i="1"/>
  <c r="O8" i="1"/>
  <c r="E8" i="1"/>
  <c r="K8" i="1" s="1"/>
  <c r="Q55" i="1"/>
  <c r="O55" i="1"/>
  <c r="E55" i="1"/>
  <c r="K55" i="1" s="1"/>
  <c r="Q54" i="1"/>
  <c r="O54" i="1"/>
  <c r="E54" i="1"/>
  <c r="K54" i="1" s="1"/>
  <c r="Q52" i="1"/>
  <c r="O52" i="1"/>
  <c r="E52" i="1"/>
  <c r="K52" i="1" s="1"/>
  <c r="Q51" i="1"/>
  <c r="O51" i="1"/>
  <c r="E51" i="1"/>
  <c r="K51" i="1" s="1"/>
  <c r="Q50" i="1"/>
  <c r="O50" i="1"/>
  <c r="E50" i="1"/>
  <c r="K50" i="1" s="1"/>
  <c r="Q49" i="1"/>
  <c r="O49" i="1"/>
  <c r="E49" i="1"/>
  <c r="K49" i="1" s="1"/>
  <c r="Q48" i="1"/>
  <c r="O48" i="1"/>
  <c r="E48" i="1"/>
  <c r="K48" i="1" s="1"/>
  <c r="Q47" i="1"/>
  <c r="O47" i="1"/>
  <c r="E47" i="1"/>
  <c r="K47" i="1" s="1"/>
  <c r="E59" i="1"/>
  <c r="Q32" i="1"/>
  <c r="O32" i="1"/>
  <c r="E32" i="1"/>
  <c r="K32" i="1" s="1"/>
  <c r="Q46" i="1"/>
  <c r="O46" i="1"/>
  <c r="E46" i="1"/>
  <c r="K46" i="1" s="1"/>
  <c r="E45" i="1"/>
  <c r="K45" i="1" s="1"/>
  <c r="Q44" i="1"/>
  <c r="O44" i="1"/>
  <c r="E44" i="1"/>
  <c r="K44" i="1" s="1"/>
  <c r="Q43" i="1"/>
  <c r="O43" i="1"/>
  <c r="E43" i="1"/>
  <c r="K43" i="1" s="1"/>
  <c r="Q42" i="1"/>
  <c r="E42" i="1"/>
  <c r="Q41" i="1"/>
  <c r="O41" i="1"/>
  <c r="E41" i="1"/>
  <c r="K41" i="1" s="1"/>
  <c r="Q40" i="1"/>
  <c r="O40" i="1"/>
  <c r="E40" i="1"/>
  <c r="K40" i="1" s="1"/>
  <c r="Q39" i="1"/>
  <c r="O39" i="1"/>
  <c r="E39" i="1"/>
  <c r="K39" i="1" s="1"/>
  <c r="Q38" i="1"/>
  <c r="O38" i="1"/>
  <c r="E38" i="1"/>
  <c r="K38" i="1" s="1"/>
  <c r="Q37" i="1"/>
  <c r="O37" i="1"/>
  <c r="E37" i="1"/>
  <c r="K37" i="1" s="1"/>
  <c r="E36" i="1"/>
  <c r="K36" i="1" s="1"/>
  <c r="Q35" i="1"/>
  <c r="O35" i="1"/>
  <c r="E35" i="1"/>
  <c r="K35" i="1" s="1"/>
  <c r="Q34" i="1"/>
  <c r="O34" i="1"/>
  <c r="E34" i="1"/>
  <c r="K34" i="1" s="1"/>
  <c r="Q33" i="1"/>
  <c r="O33" i="1"/>
  <c r="E33" i="1"/>
  <c r="K33" i="1" s="1"/>
  <c r="Q31" i="1"/>
  <c r="O31" i="1"/>
  <c r="E31" i="1"/>
  <c r="K31" i="1" s="1"/>
  <c r="Q30" i="1"/>
  <c r="O30" i="1"/>
  <c r="E30" i="1"/>
  <c r="K30" i="1" s="1"/>
  <c r="Q29" i="1"/>
  <c r="O29" i="1"/>
  <c r="E29" i="1"/>
  <c r="K29" i="1" s="1"/>
  <c r="Q28" i="1"/>
  <c r="O28" i="1"/>
  <c r="K27" i="1"/>
  <c r="E26" i="1"/>
  <c r="K26" i="1" s="1"/>
  <c r="E25" i="1"/>
  <c r="K25" i="1" s="1"/>
  <c r="E24" i="1"/>
  <c r="K24" i="1" s="1"/>
  <c r="E23" i="1"/>
  <c r="Q22" i="1"/>
  <c r="O22" i="1"/>
  <c r="E22" i="1"/>
  <c r="K22" i="1" s="1"/>
  <c r="E21" i="1"/>
  <c r="Q109" i="1"/>
  <c r="O109" i="1"/>
  <c r="E109" i="1"/>
  <c r="K109" i="1" s="1"/>
  <c r="Q20" i="1"/>
  <c r="O20" i="1"/>
  <c r="E20" i="1"/>
  <c r="K20" i="1" s="1"/>
  <c r="E19" i="1"/>
  <c r="Q18" i="1"/>
  <c r="O18" i="1"/>
  <c r="E18" i="1"/>
  <c r="K18" i="1" s="1"/>
  <c r="Q16" i="1"/>
  <c r="O16" i="1"/>
  <c r="E16" i="1"/>
  <c r="K16" i="1" s="1"/>
  <c r="Q136" i="1"/>
  <c r="O136" i="1"/>
  <c r="E136" i="1"/>
  <c r="K136" i="1" s="1"/>
  <c r="Q15" i="1"/>
  <c r="O15" i="1"/>
  <c r="E15" i="1"/>
  <c r="K15" i="1" s="1"/>
  <c r="Q14" i="1"/>
  <c r="O14" i="1"/>
  <c r="E14" i="1"/>
  <c r="K14" i="1" s="1"/>
  <c r="Q13" i="1"/>
  <c r="O13" i="1"/>
  <c r="E13" i="1"/>
  <c r="K13" i="1" s="1"/>
  <c r="Q12" i="1"/>
  <c r="O12" i="1"/>
  <c r="E12" i="1"/>
  <c r="K12" i="1" s="1"/>
  <c r="Q11" i="1"/>
  <c r="O11" i="1"/>
  <c r="E11" i="1"/>
  <c r="K11" i="1" s="1"/>
  <c r="Q10" i="1"/>
  <c r="O10" i="1"/>
  <c r="E10" i="1"/>
  <c r="K10" i="1" s="1"/>
  <c r="Q9" i="1"/>
  <c r="O9" i="1"/>
  <c r="E9" i="1"/>
  <c r="K9" i="1" s="1"/>
  <c r="E6" i="1"/>
  <c r="K6" i="1" s="1"/>
  <c r="E5" i="1"/>
  <c r="K5" i="1" s="1"/>
  <c r="Q4" i="1"/>
  <c r="O4" i="1"/>
  <c r="E4" i="1"/>
  <c r="K4" i="1" s="1"/>
  <c r="Q3" i="1"/>
  <c r="O3" i="1"/>
  <c r="E3" i="1"/>
  <c r="K3" i="1" s="1"/>
  <c r="Q2" i="1"/>
  <c r="O2" i="1"/>
  <c r="E2" i="1"/>
  <c r="Q117" i="1"/>
  <c r="O117" i="1"/>
  <c r="E117" i="1"/>
  <c r="K117" i="1" s="1"/>
  <c r="O69" i="1" l="1"/>
  <c r="K2" i="1"/>
  <c r="O119" i="1" l="1"/>
  <c r="Q119" i="1"/>
</calcChain>
</file>

<file path=xl/sharedStrings.xml><?xml version="1.0" encoding="utf-8"?>
<sst xmlns="http://schemas.openxmlformats.org/spreadsheetml/2006/main" count="466" uniqueCount="184">
  <si>
    <t>Country</t>
  </si>
  <si>
    <t>Neonatal Network</t>
  </si>
  <si>
    <t>Total Births 2023</t>
  </si>
  <si>
    <t>Total Births 2024</t>
  </si>
  <si>
    <t>Total Live Births 2023</t>
  </si>
  <si>
    <t>Total Live Births 2024</t>
  </si>
  <si>
    <t>Total Stillbirths 2023</t>
  </si>
  <si>
    <t>Total Stillbirths 2024</t>
  </si>
  <si>
    <t>Crude Stillbirth Rate 2023</t>
  </si>
  <si>
    <t>Crude Stillbirth Rate 2024</t>
  </si>
  <si>
    <t>Total Neonatal Deaths 2023</t>
  </si>
  <si>
    <t>Total Neonatal Deaths 2024</t>
  </si>
  <si>
    <t>Crude Neonatal Death Rate 2023</t>
  </si>
  <si>
    <t>Crude Neonatal Death Rate 2024</t>
  </si>
  <si>
    <t>Total Perinatal Deaths 2023</t>
  </si>
  <si>
    <t>Total Perinatal Deaths 2024</t>
  </si>
  <si>
    <t>Swansea Bay University Health Board</t>
  </si>
  <si>
    <t>Wales</t>
  </si>
  <si>
    <t>Airedale NHS Foundation Trust</t>
  </si>
  <si>
    <t>England</t>
  </si>
  <si>
    <t>Yorkshire &amp; Humber</t>
  </si>
  <si>
    <t>Aneurin Bevan University Health Board</t>
  </si>
  <si>
    <t>Ashford and St Peter's Hospital NHS Foundation Trust</t>
  </si>
  <si>
    <t>Kent, Surrey and Sussex</t>
  </si>
  <si>
    <t>Barking, Havering and Redbridge University Hospitals NHS Trust</t>
  </si>
  <si>
    <t>London</t>
  </si>
  <si>
    <t>Barnsley Hospital NHS Foundation Trust</t>
  </si>
  <si>
    <t>Barts Health NHS Trust</t>
  </si>
  <si>
    <t>Belfast Health and Social Care Trust</t>
  </si>
  <si>
    <t>Northern Ireland</t>
  </si>
  <si>
    <t>Betsi Cadwaladr University Health Board</t>
  </si>
  <si>
    <t>Birmingham Women's and Children's NHS Foundation Trust</t>
  </si>
  <si>
    <t>West Midlands</t>
  </si>
  <si>
    <t>Blackpool Teaching Hospitals NHS Foundation Trust</t>
  </si>
  <si>
    <t>North West</t>
  </si>
  <si>
    <t>Bolton NHS Foundation Trust</t>
  </si>
  <si>
    <t>Bradford Teaching Hospitals NHS Foundation Trust</t>
  </si>
  <si>
    <t>Buckinghamshire Healthcare NHS Trust</t>
  </si>
  <si>
    <t>Thames Valley and Wessex</t>
  </si>
  <si>
    <t>University Hospitals of Derby and Burton NHS Foundation Trust</t>
  </si>
  <si>
    <t>East Midlands</t>
  </si>
  <si>
    <t>Calderdale and Huddersfield NHS Foundation Trust</t>
  </si>
  <si>
    <t>Cambridge University Hospitals NHS Foundation Trust</t>
  </si>
  <si>
    <t>East of England</t>
  </si>
  <si>
    <t>Cardiff and Vale University Health Board</t>
  </si>
  <si>
    <t>Chelsea and Westminster Hospital NHS Foundation Trust</t>
  </si>
  <si>
    <t>Chesterfield Royal Hospital NHS Foundation Trust</t>
  </si>
  <si>
    <t>South Tyneside and Sunderland NHS Foundation Trust</t>
  </si>
  <si>
    <t>Northern</t>
  </si>
  <si>
    <t>Countess of Chester Hospital NHS Foundation Trust</t>
  </si>
  <si>
    <t>County Durham and Darlington NHS Foundation Trust</t>
  </si>
  <si>
    <t>Croydon Health Services NHS Trust</t>
  </si>
  <si>
    <t>Cwm Taf Morgannwg University Health Board</t>
  </si>
  <si>
    <t>Dartford and Gravesham NHS Trust</t>
  </si>
  <si>
    <t>Doncaster and Bassetlaw Hospitals NHS Foundation Trust</t>
  </si>
  <si>
    <t>Dorset County Hospital NHS Foundation Trust</t>
  </si>
  <si>
    <t>East and North Hertfordshire NHS Trust</t>
  </si>
  <si>
    <t>East Cheshire NHS Trust</t>
  </si>
  <si>
    <t>East Kent Hospitals University NHS Foundation Trust</t>
  </si>
  <si>
    <t>East Lancashire Hospitals NHS Trust</t>
  </si>
  <si>
    <t>East Sussex Healthcare NHS Trust</t>
  </si>
  <si>
    <t>Epsom and St Helier University Hospitals NHS Trust</t>
  </si>
  <si>
    <t>Frimley Health NHS Foundation Trust</t>
  </si>
  <si>
    <t>Gateshead Health NHS Foundation Trust</t>
  </si>
  <si>
    <t>George Eliot Hospital NHS Trust</t>
  </si>
  <si>
    <t>Gloucestershire Hospitals NHS Foundation Trust</t>
  </si>
  <si>
    <t>South West</t>
  </si>
  <si>
    <t>Great Western Hospitals NHS Foundation Trust</t>
  </si>
  <si>
    <t>Guy's and St Thomas' NHS Foundation Trust</t>
  </si>
  <si>
    <t>Hampshire Hospitals NHS Foundation Trust</t>
  </si>
  <si>
    <t>Harrogate and District NHS Foundation Trust</t>
  </si>
  <si>
    <t>Homerton Healthcare NHS Foundation Trust</t>
  </si>
  <si>
    <t>Hull University Teaching Hospitals NHS Trust</t>
  </si>
  <si>
    <t>Hywel Dda University Health Board</t>
  </si>
  <si>
    <t>Imperial College Healthcare NHS Trust</t>
  </si>
  <si>
    <t>East Suffolk and North Essex NHS Foundation Trust</t>
  </si>
  <si>
    <t>Manx Care</t>
  </si>
  <si>
    <t>Crown Dependencies</t>
  </si>
  <si>
    <t>Isle of Wight NHS Trust</t>
  </si>
  <si>
    <t>James Paget University Hospitals NHS Foundation Trust</t>
  </si>
  <si>
    <t>Kettering General Hospital NHS Foundation Trust</t>
  </si>
  <si>
    <t>King's College Hospital NHS Foundation Trust</t>
  </si>
  <si>
    <t>Kingston Hospital NHS Foundation Trust</t>
  </si>
  <si>
    <t>Lancashire Teaching Hospitals NHS Foundation Trust</t>
  </si>
  <si>
    <t>Lewisham and Greenwich NHS Trust</t>
  </si>
  <si>
    <t>Liverpool Women's NHS Foundation Trust</t>
  </si>
  <si>
    <t>Bedfordshire Hospitals NHS Foundation Trust</t>
  </si>
  <si>
    <t>Maidstone and Tunbridge Wells NHS Trust</t>
  </si>
  <si>
    <t>Medway NHS Foundation Trust</t>
  </si>
  <si>
    <t>Mid Cheshire Hospitals NHS Foundation Trust</t>
  </si>
  <si>
    <t>Milton Keynes University Hospital NHS Foundation Trust</t>
  </si>
  <si>
    <t>NHS Ayrshire &amp; Arran</t>
  </si>
  <si>
    <t>Scotland</t>
  </si>
  <si>
    <t>NHS Borders</t>
  </si>
  <si>
    <t>NHS Dumfries &amp; Galloway</t>
  </si>
  <si>
    <t>NHS Fife</t>
  </si>
  <si>
    <t>NHS Forth Valley</t>
  </si>
  <si>
    <t>NHS Grampian</t>
  </si>
  <si>
    <t>NHS Greater Glasgow and Clyde</t>
  </si>
  <si>
    <t>NHS Highland</t>
  </si>
  <si>
    <t>NHS Lanarkshire</t>
  </si>
  <si>
    <t>NHS Lothian</t>
  </si>
  <si>
    <t>NHS Orkney</t>
  </si>
  <si>
    <t>NHS Shetland</t>
  </si>
  <si>
    <t>NHS Tayside</t>
  </si>
  <si>
    <t>NHS Western Isles</t>
  </si>
  <si>
    <t>Norfolk and Norwich University Hospitals NHS Foundation Trust</t>
  </si>
  <si>
    <t>North Bristol NHS Trust</t>
  </si>
  <si>
    <t>North Cumbria Integrated Care NHS Foundation Trust</t>
  </si>
  <si>
    <t>North Middlesex University Hospital NHS Trust</t>
  </si>
  <si>
    <t>North Tees and Hartlepool NHS Foundation Trust</t>
  </si>
  <si>
    <t>Northampton General Hospital NHS Trust</t>
  </si>
  <si>
    <t>Northern Health and Social Care Trust</t>
  </si>
  <si>
    <t>Northern Lincolnshire and Goole Hospitals NHS Foundation Trust</t>
  </si>
  <si>
    <t>Northumbria Healthcare NHS Foundation Trust</t>
  </si>
  <si>
    <t>Nottingham University Hospitals NHS Trust</t>
  </si>
  <si>
    <t>Oxford University Hospitals NHS Trust</t>
  </si>
  <si>
    <t>North West Anglia NHS Foundation Trust</t>
  </si>
  <si>
    <t>University Hospitals Plymouth NHS Trust</t>
  </si>
  <si>
    <t>University Hospitals Dorset NHS Foundation Trust</t>
  </si>
  <si>
    <t>Portsmouth Hospitals University NHS Trust</t>
  </si>
  <si>
    <t>Powys Teaching Health Board</t>
  </si>
  <si>
    <t>Royal Berkshire NHS Foundation Trust</t>
  </si>
  <si>
    <t>Royal Cornwall Hospitals NHS Trust</t>
  </si>
  <si>
    <t>Royal Devon University Healthcare NHS Foundation Trust</t>
  </si>
  <si>
    <t>Royal Free London NHS Foundation Trust</t>
  </si>
  <si>
    <t>Royal Surrey County Hospital NHS Foundation Trust</t>
  </si>
  <si>
    <t>Royal United Hospitals Bath NHS Foundation Trust</t>
  </si>
  <si>
    <t>Salisbury NHS Foundation Trust</t>
  </si>
  <si>
    <t>Sandwell and West Birmingham Hospitals NHS Trust</t>
  </si>
  <si>
    <t>Sheffield Teaching Hospitals NHS Foundation Trust</t>
  </si>
  <si>
    <t>Sherwood Forest Hospitals NHS Foundation Trust</t>
  </si>
  <si>
    <t>Torbay and South Devon NHS Foundation Trust</t>
  </si>
  <si>
    <t>South Eastern Health and Social Care Trust</t>
  </si>
  <si>
    <t>South Tees Hospitals NHS Foundation Trust</t>
  </si>
  <si>
    <t>South Warwickshire University NHS Foundation Trust</t>
  </si>
  <si>
    <t>Mid and South Essex NHS Foundation Trust</t>
  </si>
  <si>
    <t>Southern Health and Social Care Trust</t>
  </si>
  <si>
    <t>St George's University Hospitals NHS Foundation Trust</t>
  </si>
  <si>
    <t>Mersey and West Lancashire Teaching Hospitals NHS Trust</t>
  </si>
  <si>
    <t>States of Guernsey Health &amp; Social Services</t>
  </si>
  <si>
    <t>States of Jersey Health &amp; Social Services</t>
  </si>
  <si>
    <t>Stockport NHS Foundation Trust</t>
  </si>
  <si>
    <t>Surrey and Sussex Healthcare NHS Trust</t>
  </si>
  <si>
    <t>Tameside and Glossop Integrated Care NHS Foundation Trust</t>
  </si>
  <si>
    <t>Somerset NHS Foundation Trust</t>
  </si>
  <si>
    <t>The Dudley Group NHS Foundation Trust</t>
  </si>
  <si>
    <t>The Hillingdon Hospitals NHS Foundation Trust</t>
  </si>
  <si>
    <t>Leeds Teaching Hospital NHS Trust</t>
  </si>
  <si>
    <t>Mid Yorkshire Teaching NHS Trust</t>
  </si>
  <si>
    <t>The Newcastle upon Tyne Hospitals NHS Foundation Trust</t>
  </si>
  <si>
    <t>Northern Care Alliance NHS Foundation Trust</t>
  </si>
  <si>
    <t>-</t>
  </si>
  <si>
    <t>The Princess Alexandra Hospital NHS Trust</t>
  </si>
  <si>
    <t>The Queen Elizabeth Hospital King's Lynn NHS Foundation Trust</t>
  </si>
  <si>
    <t>The Rotherham NHS Foundation Trust</t>
  </si>
  <si>
    <t>The Royal Wolverhampton NHS Trust</t>
  </si>
  <si>
    <t>The Shrewsbury and Telford Hospital NHS Trust</t>
  </si>
  <si>
    <t>United Lincolnshire Hospitals NHS Trust</t>
  </si>
  <si>
    <t>University College London Hospitals NHS Foundation Trust</t>
  </si>
  <si>
    <t>University Hospitals Birmingham NHS Foundation Trust</t>
  </si>
  <si>
    <t>University Hospitals of North Midlands NHS Trust</t>
  </si>
  <si>
    <t>University Hospital Southampton NHS Foundation Trust</t>
  </si>
  <si>
    <t>University Hospitals Coventry and Warwickshire NHS Trust</t>
  </si>
  <si>
    <t>University Hospitals Bristol and Weston NHS Foundation Trust</t>
  </si>
  <si>
    <t>University Hospitals of Leicester NHS Trust</t>
  </si>
  <si>
    <t>University Hospitals of Morecambe Bay NHS Foundation Trust</t>
  </si>
  <si>
    <t>Walsall Healthcare NHS Trust</t>
  </si>
  <si>
    <t>Warrington and Halton Teaching Hospitals NHS Foundation Trust</t>
  </si>
  <si>
    <t>West Hertfordshire Teaching Hospitals NHS Trust</t>
  </si>
  <si>
    <t>West Suffolk NHS Foundation Trust</t>
  </si>
  <si>
    <t>Western Health and Social Care Trust</t>
  </si>
  <si>
    <t>University Hospitals Sussex NHS Foundation Trust</t>
  </si>
  <si>
    <t>Whittington Health</t>
  </si>
  <si>
    <t>Wirral University Teaching Hospital NHS Foundation Trust</t>
  </si>
  <si>
    <t>Worcestershire Acute Hospitals NHS Trust</t>
  </si>
  <si>
    <t>Wrightington, Wigan and Leigh NHS Foundation Trust</t>
  </si>
  <si>
    <t>Wye Valley NHS Trust</t>
  </si>
  <si>
    <t>York and Scarborough Teaching Hospitals NHS Foundation Trust</t>
  </si>
  <si>
    <t>London North West University Healthcare NHS Trust</t>
  </si>
  <si>
    <t>The Portland Hospital for Women and Children</t>
  </si>
  <si>
    <t>RAF Lakenheath (48th Medical Group)</t>
  </si>
  <si>
    <t>Manchester University NHS Foundation Trust</t>
  </si>
  <si>
    <t>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</si>
</sst>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1" fillId="3" borderId="0" xfId="0" applyFont="1" applyFill="1" applyAlignment="1">
      <alignment wrapText="1"/>
    </xf>
    <xf numFmtId="0" fontId="2" fillId="3" borderId="0" xfId="0" applyFont="1" applyFill="1"/>
    <xf numFmtId="3" fontId="2" fillId="3" borderId="0" xfId="0" applyNumberFormat="1" applyFont="1" applyFill="1"/>
    <xf numFmtId="0" fontId="0" fillId="3" borderId="0" xfId="0" applyFill="1"/>
    <xf numFmtId="3" fontId="0" fillId="3" borderId="0" xfId="0" applyNumberFormat="1" applyFill="1"/>
    <xf numFmtId="4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52"/>
  <sheetViews>
    <sheetView tabSelected="1" zoomScale="60" workbookViewId="0">
      <pane ySplit="1" topLeftCell="A2" activePane="bottomLeft" state="frozen"/>
      <selection pane="bottomLeft" activeCell="L1" sqref="L1"/>
    </sheetView>
  </sheetViews>
  <sheetFormatPr defaultColWidth="12.44140625" defaultRowHeight="15.75" customHeight="1" x14ac:dyDescent="0.25"/>
  <cols>
    <col min="1" max="1" width="49.33203125" customWidth="1"/>
    <col min="2" max="2" width="14.109375" customWidth="1"/>
    <col min="3" max="3" width="21.77734375" customWidth="1"/>
    <col min="4" max="4" width="10.44140625" customWidth="1"/>
    <col min="5" max="5" width="10.44140625" style="9" customWidth="1"/>
    <col min="6" max="6" width="10.44140625" customWidth="1"/>
    <col min="7" max="7" width="10.44140625" style="9" customWidth="1"/>
    <col min="8" max="8" width="13.33203125" customWidth="1"/>
    <col min="9" max="9" width="12.77734375" style="9" customWidth="1"/>
    <col min="10" max="10" width="13.33203125" customWidth="1"/>
    <col min="11" max="11" width="13.33203125" style="9" customWidth="1"/>
    <col min="12" max="12" width="12.6640625" customWidth="1"/>
    <col min="13" max="13" width="12.44140625" style="9"/>
    <col min="14" max="14" width="15.109375" customWidth="1"/>
    <col min="15" max="15" width="13.77734375" style="9" customWidth="1"/>
    <col min="17" max="17" width="12.44140625" style="9"/>
  </cols>
  <sheetData>
    <row r="1" spans="1:24" ht="52.8" x14ac:dyDescent="0.25">
      <c r="A1" s="1" t="s">
        <v>183</v>
      </c>
      <c r="B1" s="1" t="s">
        <v>0</v>
      </c>
      <c r="C1" s="1" t="s">
        <v>1</v>
      </c>
      <c r="D1" s="2" t="s">
        <v>2</v>
      </c>
      <c r="E1" s="6" t="s">
        <v>3</v>
      </c>
      <c r="F1" s="2" t="s">
        <v>4</v>
      </c>
      <c r="G1" s="6" t="s">
        <v>5</v>
      </c>
      <c r="H1" s="2" t="s">
        <v>6</v>
      </c>
      <c r="I1" s="6" t="s">
        <v>7</v>
      </c>
      <c r="J1" s="2" t="s">
        <v>8</v>
      </c>
      <c r="K1" s="6" t="s">
        <v>9</v>
      </c>
      <c r="L1" s="2" t="s">
        <v>10</v>
      </c>
      <c r="M1" s="6" t="s">
        <v>11</v>
      </c>
      <c r="N1" s="2" t="s">
        <v>12</v>
      </c>
      <c r="O1" s="6" t="s">
        <v>13</v>
      </c>
      <c r="P1" s="2" t="s">
        <v>14</v>
      </c>
      <c r="Q1" s="6" t="s">
        <v>15</v>
      </c>
      <c r="R1" s="1"/>
      <c r="S1" s="1"/>
      <c r="T1" s="1"/>
      <c r="U1" s="1"/>
      <c r="V1" s="1"/>
      <c r="W1" s="1"/>
      <c r="X1" s="1"/>
    </row>
    <row r="2" spans="1:24" ht="13.2" x14ac:dyDescent="0.25">
      <c r="A2" s="3" t="s">
        <v>18</v>
      </c>
      <c r="B2" s="3" t="s">
        <v>19</v>
      </c>
      <c r="C2" s="3" t="s">
        <v>20</v>
      </c>
      <c r="D2" s="3">
        <v>1816</v>
      </c>
      <c r="E2" s="7">
        <f>SUM(G2+I2)</f>
        <v>1798</v>
      </c>
      <c r="F2" s="3">
        <v>1811</v>
      </c>
      <c r="G2" s="7">
        <v>1792</v>
      </c>
      <c r="H2" s="3">
        <v>5</v>
      </c>
      <c r="I2" s="7">
        <v>6</v>
      </c>
      <c r="J2" s="3">
        <v>2.75</v>
      </c>
      <c r="K2" s="11">
        <f>SUM(I2/E2*1000)</f>
        <v>3.3370411568409346</v>
      </c>
      <c r="L2" s="3">
        <v>3</v>
      </c>
      <c r="M2" s="7">
        <v>3</v>
      </c>
      <c r="N2" s="3">
        <v>1.66</v>
      </c>
      <c r="O2" s="11">
        <f>SUM(M2/G2*1000)</f>
        <v>1.6741071428571428</v>
      </c>
      <c r="P2" s="3">
        <v>8</v>
      </c>
      <c r="Q2" s="7">
        <f>SUM(M2+I2)</f>
        <v>9</v>
      </c>
    </row>
    <row r="3" spans="1:24" ht="13.2" x14ac:dyDescent="0.25">
      <c r="A3" s="3" t="s">
        <v>21</v>
      </c>
      <c r="B3" s="3" t="s">
        <v>17</v>
      </c>
      <c r="C3" s="3" t="s">
        <v>17</v>
      </c>
      <c r="D3" s="3">
        <v>5272</v>
      </c>
      <c r="E3" s="7">
        <f>SUM(G3+I3)</f>
        <v>5303</v>
      </c>
      <c r="F3" s="3">
        <v>5255</v>
      </c>
      <c r="G3" s="9">
        <v>5282</v>
      </c>
      <c r="H3" s="3">
        <v>17</v>
      </c>
      <c r="I3" s="9">
        <v>21</v>
      </c>
      <c r="J3" s="3">
        <v>3.22</v>
      </c>
      <c r="K3" s="11">
        <f>SUM(I3/E3*1000)</f>
        <v>3.9600226287007354</v>
      </c>
      <c r="L3" s="3">
        <v>10</v>
      </c>
      <c r="M3" s="9">
        <v>13</v>
      </c>
      <c r="N3" s="3">
        <v>1.9</v>
      </c>
      <c r="O3" s="11">
        <f>SUM(M3/G3*1000)</f>
        <v>2.4611889435819765</v>
      </c>
      <c r="P3" s="3">
        <v>27</v>
      </c>
      <c r="Q3" s="7">
        <f>SUM(M3+I3)</f>
        <v>34</v>
      </c>
    </row>
    <row r="4" spans="1:24" ht="13.2" x14ac:dyDescent="0.25">
      <c r="A4" s="4" t="s">
        <v>22</v>
      </c>
      <c r="B4" s="4" t="s">
        <v>19</v>
      </c>
      <c r="C4" s="4" t="s">
        <v>23</v>
      </c>
      <c r="D4" s="4">
        <v>2972</v>
      </c>
      <c r="E4" s="7">
        <f>SUM(G4+I4)</f>
        <v>2786</v>
      </c>
      <c r="F4" s="4">
        <v>2964</v>
      </c>
      <c r="G4" s="7">
        <v>2777</v>
      </c>
      <c r="H4" s="4">
        <v>8</v>
      </c>
      <c r="I4" s="7">
        <v>9</v>
      </c>
      <c r="J4" s="4">
        <v>2.69</v>
      </c>
      <c r="K4" s="11">
        <f>SUM(I4/E4*1000)</f>
        <v>3.2304379038047379</v>
      </c>
      <c r="L4" s="4">
        <v>7</v>
      </c>
      <c r="M4" s="7">
        <v>4</v>
      </c>
      <c r="N4" s="4">
        <v>2.36</v>
      </c>
      <c r="O4" s="11">
        <f>SUM(M4/G4*1000)</f>
        <v>1.4404033129276199</v>
      </c>
      <c r="P4" s="4">
        <v>15</v>
      </c>
      <c r="Q4" s="7">
        <f>SUM(M4+I4)</f>
        <v>13</v>
      </c>
    </row>
    <row r="5" spans="1:24" s="5" customFormat="1" ht="13.2" x14ac:dyDescent="0.25">
      <c r="A5" s="4" t="s">
        <v>24</v>
      </c>
      <c r="B5" s="4" t="s">
        <v>19</v>
      </c>
      <c r="C5" s="4" t="s">
        <v>25</v>
      </c>
      <c r="D5" s="4">
        <v>6968</v>
      </c>
      <c r="E5" s="7">
        <f>SUM(G5+I5)</f>
        <v>7297</v>
      </c>
      <c r="F5" s="4">
        <v>6940</v>
      </c>
      <c r="G5" s="7">
        <v>7263</v>
      </c>
      <c r="H5" s="4">
        <v>28</v>
      </c>
      <c r="I5" s="7">
        <v>34</v>
      </c>
      <c r="J5" s="4">
        <v>4.0199999999999996</v>
      </c>
      <c r="K5" s="11">
        <f>SUM(I5/E5*1000)</f>
        <v>4.6594490886665749</v>
      </c>
      <c r="L5" s="4">
        <v>13</v>
      </c>
      <c r="M5" s="7"/>
      <c r="N5" s="4"/>
      <c r="O5" s="11"/>
      <c r="P5" s="4">
        <v>41</v>
      </c>
      <c r="Q5" s="7"/>
      <c r="R5" s="4"/>
      <c r="S5" s="4"/>
      <c r="T5" s="4"/>
      <c r="U5" s="4"/>
      <c r="V5" s="4"/>
      <c r="W5" s="4"/>
      <c r="X5" s="4"/>
    </row>
    <row r="6" spans="1:24" s="5" customFormat="1" ht="13.2" x14ac:dyDescent="0.25">
      <c r="A6" s="3" t="s">
        <v>26</v>
      </c>
      <c r="B6" s="3" t="s">
        <v>19</v>
      </c>
      <c r="C6" s="3" t="s">
        <v>20</v>
      </c>
      <c r="D6" s="3">
        <v>2916</v>
      </c>
      <c r="E6" s="7">
        <f>SUM(G6+I6)</f>
        <v>2878</v>
      </c>
      <c r="F6" s="3">
        <v>2909</v>
      </c>
      <c r="G6" s="7">
        <v>2870</v>
      </c>
      <c r="H6" s="3">
        <v>7</v>
      </c>
      <c r="I6" s="7">
        <v>8</v>
      </c>
      <c r="J6" s="3">
        <v>2.4</v>
      </c>
      <c r="K6" s="11">
        <f>SUM(I6/E6*1000)</f>
        <v>2.7797081306462821</v>
      </c>
      <c r="L6" s="3">
        <v>3</v>
      </c>
      <c r="M6" s="7"/>
      <c r="N6" s="3"/>
      <c r="O6" s="11"/>
      <c r="P6" s="3">
        <v>10</v>
      </c>
      <c r="Q6" s="7"/>
      <c r="R6" s="4"/>
      <c r="S6" s="4"/>
      <c r="T6" s="4"/>
      <c r="U6" s="4"/>
      <c r="V6" s="4"/>
      <c r="W6" s="4"/>
      <c r="X6" s="4"/>
    </row>
    <row r="7" spans="1:24" ht="13.2" x14ac:dyDescent="0.25">
      <c r="A7" s="3" t="s">
        <v>27</v>
      </c>
      <c r="B7" s="3" t="s">
        <v>19</v>
      </c>
      <c r="C7" s="3" t="s">
        <v>25</v>
      </c>
      <c r="D7" s="3">
        <v>13951</v>
      </c>
      <c r="E7" s="7"/>
      <c r="F7" s="3">
        <v>13889</v>
      </c>
      <c r="H7" s="3">
        <v>62</v>
      </c>
      <c r="J7" s="3">
        <v>4.4400000000000004</v>
      </c>
      <c r="K7" s="11"/>
      <c r="L7" s="3">
        <v>30</v>
      </c>
      <c r="N7" s="3">
        <v>2.16</v>
      </c>
      <c r="O7" s="11"/>
      <c r="P7" s="3">
        <v>92</v>
      </c>
      <c r="Q7" s="7"/>
    </row>
    <row r="8" spans="1:24" ht="13.2" x14ac:dyDescent="0.25">
      <c r="A8" s="3" t="s">
        <v>86</v>
      </c>
      <c r="B8" s="3" t="s">
        <v>19</v>
      </c>
      <c r="C8" s="3" t="s">
        <v>43</v>
      </c>
      <c r="D8" s="3">
        <v>8110</v>
      </c>
      <c r="E8" s="7">
        <f>SUM(G8+I8)</f>
        <v>8157</v>
      </c>
      <c r="F8" s="3">
        <v>8071</v>
      </c>
      <c r="G8" s="7">
        <v>8127</v>
      </c>
      <c r="H8" s="3">
        <v>39</v>
      </c>
      <c r="I8" s="7">
        <v>30</v>
      </c>
      <c r="J8" s="3">
        <v>4.8099999999999996</v>
      </c>
      <c r="K8" s="11">
        <f>SUM(I8/E8*1000)</f>
        <v>3.6778227289444652</v>
      </c>
      <c r="L8" s="3">
        <v>13</v>
      </c>
      <c r="M8" s="7">
        <v>18</v>
      </c>
      <c r="N8" s="3">
        <v>1.61</v>
      </c>
      <c r="O8" s="11">
        <f>SUM(M8/G8*1000)</f>
        <v>2.2148394241417497</v>
      </c>
      <c r="P8" s="3">
        <v>52</v>
      </c>
      <c r="Q8" s="7">
        <f>SUM(M8+I8)</f>
        <v>48</v>
      </c>
    </row>
    <row r="9" spans="1:24" ht="13.2" x14ac:dyDescent="0.25">
      <c r="A9" s="3" t="s">
        <v>28</v>
      </c>
      <c r="B9" s="3" t="s">
        <v>29</v>
      </c>
      <c r="C9" s="3" t="s">
        <v>29</v>
      </c>
      <c r="D9" s="3">
        <v>4739</v>
      </c>
      <c r="E9" s="7">
        <f>SUM(G9+I9)</f>
        <v>4570</v>
      </c>
      <c r="F9" s="3">
        <v>4725</v>
      </c>
      <c r="G9" s="9">
        <v>4551</v>
      </c>
      <c r="H9" s="3">
        <v>14</v>
      </c>
      <c r="I9" s="9">
        <v>19</v>
      </c>
      <c r="J9" s="3">
        <v>2.95</v>
      </c>
      <c r="K9" s="11">
        <f>SUM(I9/E9*1000)</f>
        <v>4.1575492341356677</v>
      </c>
      <c r="L9" s="3">
        <v>19</v>
      </c>
      <c r="M9" s="9">
        <v>30</v>
      </c>
      <c r="N9" s="3">
        <v>4.0199999999999996</v>
      </c>
      <c r="O9" s="11">
        <f>SUM(M9/G9*1000)</f>
        <v>6.5919578114700066</v>
      </c>
      <c r="P9" s="3">
        <v>33</v>
      </c>
      <c r="Q9" s="7">
        <f>SUM(M9+I9)</f>
        <v>49</v>
      </c>
    </row>
    <row r="10" spans="1:24" ht="13.2" x14ac:dyDescent="0.25">
      <c r="A10" s="3" t="s">
        <v>30</v>
      </c>
      <c r="B10" s="3" t="s">
        <v>17</v>
      </c>
      <c r="C10" s="3" t="s">
        <v>17</v>
      </c>
      <c r="D10" s="3">
        <v>5779</v>
      </c>
      <c r="E10" s="7">
        <f>SUM(G10+I10)</f>
        <v>4224</v>
      </c>
      <c r="F10" s="3">
        <v>5765</v>
      </c>
      <c r="G10" s="9">
        <v>4220</v>
      </c>
      <c r="H10" s="3">
        <v>14</v>
      </c>
      <c r="I10" s="9">
        <v>4</v>
      </c>
      <c r="J10" s="3">
        <v>2.42</v>
      </c>
      <c r="K10" s="11">
        <f>SUM(I10/E10*1000)</f>
        <v>0.94696969696969702</v>
      </c>
      <c r="L10" s="3">
        <v>4</v>
      </c>
      <c r="M10" s="9">
        <v>6</v>
      </c>
      <c r="N10" s="3">
        <v>0.69</v>
      </c>
      <c r="O10" s="11">
        <f>SUM(M10/G10*1000)</f>
        <v>1.4218009478672986</v>
      </c>
      <c r="P10" s="3">
        <v>18</v>
      </c>
      <c r="Q10" s="7">
        <f>SUM(M10+I10)</f>
        <v>10</v>
      </c>
    </row>
    <row r="11" spans="1:24" ht="13.2" x14ac:dyDescent="0.25">
      <c r="A11" s="3" t="s">
        <v>31</v>
      </c>
      <c r="B11" s="3" t="s">
        <v>19</v>
      </c>
      <c r="C11" s="3" t="s">
        <v>32</v>
      </c>
      <c r="D11" s="3">
        <v>6929</v>
      </c>
      <c r="E11" s="7">
        <f>SUM(G11+I11)</f>
        <v>7431</v>
      </c>
      <c r="F11" s="3">
        <v>6901</v>
      </c>
      <c r="G11" s="9">
        <v>7390</v>
      </c>
      <c r="H11" s="3">
        <v>28</v>
      </c>
      <c r="I11" s="9">
        <v>41</v>
      </c>
      <c r="J11" s="3">
        <v>4.04</v>
      </c>
      <c r="K11" s="11">
        <f>SUM(I11/E11*1000)</f>
        <v>5.517426995020859</v>
      </c>
      <c r="L11" s="3">
        <v>31</v>
      </c>
      <c r="M11" s="9">
        <v>82</v>
      </c>
      <c r="N11" s="3">
        <v>4.49</v>
      </c>
      <c r="O11" s="11">
        <f>SUM(M11/G11*1000)</f>
        <v>11.096075778078484</v>
      </c>
      <c r="P11" s="3">
        <v>59</v>
      </c>
      <c r="Q11" s="7">
        <f>SUM(M11+I11)</f>
        <v>123</v>
      </c>
    </row>
    <row r="12" spans="1:24" ht="13.2" x14ac:dyDescent="0.25">
      <c r="A12" s="3" t="s">
        <v>33</v>
      </c>
      <c r="B12" s="3" t="s">
        <v>19</v>
      </c>
      <c r="C12" s="3" t="s">
        <v>34</v>
      </c>
      <c r="D12" s="3">
        <v>2406</v>
      </c>
      <c r="E12" s="7">
        <f>SUM(G12+I12)</f>
        <v>2384</v>
      </c>
      <c r="F12" s="3">
        <v>2401</v>
      </c>
      <c r="G12" s="9">
        <v>2376</v>
      </c>
      <c r="H12" s="3">
        <v>5</v>
      </c>
      <c r="I12" s="9">
        <v>8</v>
      </c>
      <c r="J12" s="3">
        <v>2.08</v>
      </c>
      <c r="K12" s="11">
        <f>SUM(I12/E12*1000)</f>
        <v>3.3557046979865772</v>
      </c>
      <c r="L12" s="3">
        <v>3</v>
      </c>
      <c r="M12" s="9">
        <v>12</v>
      </c>
      <c r="N12" s="3">
        <v>1.25</v>
      </c>
      <c r="O12" s="11">
        <f>SUM(M12/G12*1000)</f>
        <v>5.0505050505050511</v>
      </c>
      <c r="P12" s="3">
        <v>8</v>
      </c>
      <c r="Q12" s="7">
        <f>SUM(M12+I12)</f>
        <v>20</v>
      </c>
    </row>
    <row r="13" spans="1:24" ht="13.2" x14ac:dyDescent="0.25">
      <c r="A13" s="3" t="s">
        <v>35</v>
      </c>
      <c r="B13" s="3" t="s">
        <v>19</v>
      </c>
      <c r="C13" s="3" t="s">
        <v>34</v>
      </c>
      <c r="D13" s="3">
        <v>5136</v>
      </c>
      <c r="E13" s="7">
        <f>SUM(G13+I13)</f>
        <v>5097</v>
      </c>
      <c r="F13" s="3">
        <v>5113</v>
      </c>
      <c r="G13" s="9">
        <v>5077</v>
      </c>
      <c r="H13" s="3">
        <v>23</v>
      </c>
      <c r="I13" s="9">
        <v>20</v>
      </c>
      <c r="J13" s="3">
        <v>4.4800000000000004</v>
      </c>
      <c r="K13" s="11">
        <f>SUM(I13/E13*1000)</f>
        <v>3.9238767902687859</v>
      </c>
      <c r="L13" s="3">
        <v>3</v>
      </c>
      <c r="M13" s="9">
        <v>24</v>
      </c>
      <c r="N13" s="3">
        <v>0.59</v>
      </c>
      <c r="O13" s="11">
        <f>SUM(M13/G13*1000)</f>
        <v>4.7272011030135914</v>
      </c>
      <c r="P13" s="3">
        <v>26</v>
      </c>
      <c r="Q13" s="7">
        <f>SUM(M13+I13)</f>
        <v>44</v>
      </c>
    </row>
    <row r="14" spans="1:24" ht="13.2" x14ac:dyDescent="0.25">
      <c r="A14" s="3" t="s">
        <v>36</v>
      </c>
      <c r="B14" s="3" t="s">
        <v>19</v>
      </c>
      <c r="C14" s="3" t="s">
        <v>20</v>
      </c>
      <c r="D14" s="3">
        <v>5233</v>
      </c>
      <c r="E14" s="7">
        <f>SUM(G14+I14)</f>
        <v>5312</v>
      </c>
      <c r="F14" s="3">
        <v>5203</v>
      </c>
      <c r="G14" s="7">
        <v>5282</v>
      </c>
      <c r="H14" s="3">
        <v>30</v>
      </c>
      <c r="I14" s="7">
        <v>30</v>
      </c>
      <c r="J14" s="3">
        <v>5.73</v>
      </c>
      <c r="K14" s="11">
        <f>SUM(I14/E14*1000)</f>
        <v>5.6475903614457827</v>
      </c>
      <c r="L14" s="3">
        <v>15</v>
      </c>
      <c r="M14" s="7">
        <v>11</v>
      </c>
      <c r="N14" s="3">
        <v>2.88</v>
      </c>
      <c r="O14" s="11">
        <f>SUM(M14/G14*1000)</f>
        <v>2.0825444907232109</v>
      </c>
      <c r="P14" s="3">
        <v>45</v>
      </c>
      <c r="Q14" s="7">
        <f>SUM(M14+I14)</f>
        <v>41</v>
      </c>
    </row>
    <row r="15" spans="1:24" ht="13.2" x14ac:dyDescent="0.25">
      <c r="A15" s="3" t="s">
        <v>37</v>
      </c>
      <c r="B15" s="3" t="s">
        <v>19</v>
      </c>
      <c r="C15" s="3" t="s">
        <v>38</v>
      </c>
      <c r="D15" s="3">
        <v>4493</v>
      </c>
      <c r="E15" s="7">
        <f>SUM(G15+I15)</f>
        <v>4500</v>
      </c>
      <c r="F15" s="3">
        <v>4480</v>
      </c>
      <c r="G15" s="9">
        <v>4483</v>
      </c>
      <c r="H15" s="3">
        <v>13</v>
      </c>
      <c r="I15" s="9">
        <v>17</v>
      </c>
      <c r="J15" s="3">
        <v>2.89</v>
      </c>
      <c r="K15" s="11">
        <f>SUM(I15/E15*1000)</f>
        <v>3.7777777777777781</v>
      </c>
      <c r="L15" s="3">
        <v>5</v>
      </c>
      <c r="M15" s="9">
        <v>7</v>
      </c>
      <c r="N15" s="3">
        <v>1.1200000000000001</v>
      </c>
      <c r="O15" s="11">
        <f>SUM(M15/G15*1000)</f>
        <v>1.5614543832255188</v>
      </c>
      <c r="P15" s="3">
        <v>18</v>
      </c>
      <c r="Q15" s="7">
        <f>SUM(M15+I15)</f>
        <v>24</v>
      </c>
    </row>
    <row r="16" spans="1:24" ht="13.2" x14ac:dyDescent="0.25">
      <c r="A16" s="4" t="s">
        <v>41</v>
      </c>
      <c r="B16" s="4" t="s">
        <v>19</v>
      </c>
      <c r="C16" s="4" t="s">
        <v>20</v>
      </c>
      <c r="D16" s="4">
        <v>4276</v>
      </c>
      <c r="E16" s="7">
        <f>SUM(G16+I16)</f>
        <v>4270</v>
      </c>
      <c r="F16" s="4">
        <v>4265</v>
      </c>
      <c r="G16" s="7">
        <v>4248</v>
      </c>
      <c r="H16" s="4">
        <v>11</v>
      </c>
      <c r="I16" s="7">
        <v>22</v>
      </c>
      <c r="J16" s="4">
        <v>2.57</v>
      </c>
      <c r="K16" s="11">
        <f>SUM(I16/E16*1000)</f>
        <v>5.1522248243559723</v>
      </c>
      <c r="L16" s="4">
        <v>10</v>
      </c>
      <c r="M16" s="7">
        <v>5</v>
      </c>
      <c r="N16" s="4">
        <v>2.34</v>
      </c>
      <c r="O16" s="11">
        <f>SUM(M16/G16*1000)</f>
        <v>1.1770244821092277</v>
      </c>
      <c r="P16" s="4">
        <v>21</v>
      </c>
      <c r="Q16" s="7">
        <f>SUM(M16+I16)</f>
        <v>27</v>
      </c>
    </row>
    <row r="17" spans="1:24" s="5" customFormat="1" ht="13.2" x14ac:dyDescent="0.25">
      <c r="A17" s="3" t="s">
        <v>42</v>
      </c>
      <c r="B17" s="3" t="s">
        <v>19</v>
      </c>
      <c r="C17" s="3" t="s">
        <v>43</v>
      </c>
      <c r="D17" s="3">
        <v>5459</v>
      </c>
      <c r="E17" s="7"/>
      <c r="F17" s="3">
        <v>5437</v>
      </c>
      <c r="G17" s="9"/>
      <c r="H17" s="3">
        <v>22</v>
      </c>
      <c r="I17" s="9"/>
      <c r="J17" s="3">
        <v>4.03</v>
      </c>
      <c r="K17" s="11"/>
      <c r="L17" s="3">
        <v>9</v>
      </c>
      <c r="M17" s="9"/>
      <c r="N17" s="3">
        <v>1.66</v>
      </c>
      <c r="O17" s="11"/>
      <c r="P17" s="3">
        <v>31</v>
      </c>
      <c r="Q17" s="7"/>
      <c r="R17" s="4"/>
      <c r="S17" s="4"/>
      <c r="T17" s="4"/>
      <c r="U17" s="4"/>
      <c r="V17" s="4"/>
      <c r="W17" s="4"/>
      <c r="X17" s="4"/>
    </row>
    <row r="18" spans="1:24" ht="13.2" x14ac:dyDescent="0.25">
      <c r="A18" s="3" t="s">
        <v>44</v>
      </c>
      <c r="B18" s="3" t="s">
        <v>17</v>
      </c>
      <c r="C18" s="3" t="s">
        <v>17</v>
      </c>
      <c r="D18" s="3">
        <v>4844</v>
      </c>
      <c r="E18" s="7">
        <f>SUM(G18+I18)</f>
        <v>5071</v>
      </c>
      <c r="F18" s="3">
        <v>4826</v>
      </c>
      <c r="G18" s="9">
        <v>5044</v>
      </c>
      <c r="H18" s="3">
        <v>18</v>
      </c>
      <c r="I18" s="9">
        <v>27</v>
      </c>
      <c r="J18" s="3">
        <v>3.72</v>
      </c>
      <c r="K18" s="11">
        <f>SUM(I18/E18*1000)</f>
        <v>5.3243936107276673</v>
      </c>
      <c r="L18" s="3">
        <v>10</v>
      </c>
      <c r="M18" s="9">
        <v>12</v>
      </c>
      <c r="N18" s="3">
        <v>2.0699999999999998</v>
      </c>
      <c r="O18" s="11">
        <f>SUM(M18/G18*1000)</f>
        <v>2.3790642347343378</v>
      </c>
      <c r="P18" s="3">
        <v>28</v>
      </c>
      <c r="Q18" s="7">
        <f>SUM(M18+I18)</f>
        <v>39</v>
      </c>
    </row>
    <row r="19" spans="1:24" ht="13.2" x14ac:dyDescent="0.25">
      <c r="A19" s="3" t="s">
        <v>45</v>
      </c>
      <c r="B19" s="3" t="s">
        <v>19</v>
      </c>
      <c r="C19" s="3" t="s">
        <v>25</v>
      </c>
      <c r="D19" s="3">
        <v>10183</v>
      </c>
      <c r="E19" s="7">
        <f>SUM(G19+I19)</f>
        <v>9736</v>
      </c>
      <c r="F19" s="3">
        <v>10153</v>
      </c>
      <c r="G19" s="9">
        <v>9736</v>
      </c>
      <c r="H19" s="3">
        <v>30</v>
      </c>
      <c r="J19" s="3">
        <v>2.95</v>
      </c>
      <c r="K19" s="11"/>
      <c r="L19" s="3">
        <v>20</v>
      </c>
      <c r="N19" s="3">
        <v>1.97</v>
      </c>
      <c r="O19" s="11"/>
      <c r="P19" s="3">
        <v>50</v>
      </c>
      <c r="Q19" s="7"/>
    </row>
    <row r="20" spans="1:24" ht="13.2" x14ac:dyDescent="0.25">
      <c r="A20" s="3" t="s">
        <v>46</v>
      </c>
      <c r="B20" s="3" t="s">
        <v>19</v>
      </c>
      <c r="C20" s="3" t="s">
        <v>20</v>
      </c>
      <c r="D20" s="3">
        <v>2751</v>
      </c>
      <c r="E20" s="7">
        <f>SUM(G20+I20)</f>
        <v>2783</v>
      </c>
      <c r="F20" s="3">
        <v>2745</v>
      </c>
      <c r="G20" s="7">
        <v>2776</v>
      </c>
      <c r="H20" s="3">
        <v>6</v>
      </c>
      <c r="I20" s="7">
        <v>7</v>
      </c>
      <c r="J20" s="3">
        <v>2.1800000000000002</v>
      </c>
      <c r="K20" s="11">
        <f>SUM(I20/E20*1000)</f>
        <v>2.5152712899748475</v>
      </c>
      <c r="L20" s="3">
        <v>3</v>
      </c>
      <c r="M20" s="7">
        <v>5</v>
      </c>
      <c r="N20" s="3">
        <v>1.0900000000000001</v>
      </c>
      <c r="O20" s="11">
        <f>SUM(M20/G20*1000)</f>
        <v>1.8011527377521612</v>
      </c>
      <c r="P20" s="3">
        <v>9</v>
      </c>
      <c r="Q20" s="7">
        <f>SUM(M20+I20)</f>
        <v>12</v>
      </c>
    </row>
    <row r="21" spans="1:24" ht="13.2" x14ac:dyDescent="0.25">
      <c r="A21" s="3" t="s">
        <v>49</v>
      </c>
      <c r="B21" s="3" t="s">
        <v>19</v>
      </c>
      <c r="C21" s="3" t="s">
        <v>34</v>
      </c>
      <c r="D21" s="3">
        <v>1996</v>
      </c>
      <c r="E21" s="7">
        <f>SUM(G21+I21)</f>
        <v>1950</v>
      </c>
      <c r="F21" s="3">
        <v>1991</v>
      </c>
      <c r="G21" s="9">
        <v>1950</v>
      </c>
      <c r="H21" s="3">
        <v>5</v>
      </c>
      <c r="J21" s="3">
        <v>-1</v>
      </c>
      <c r="K21" s="11"/>
      <c r="L21" s="3">
        <v>-1</v>
      </c>
      <c r="N21" s="3">
        <v>-1</v>
      </c>
      <c r="O21" s="11"/>
      <c r="P21" s="3">
        <v>6</v>
      </c>
      <c r="Q21" s="7"/>
    </row>
    <row r="22" spans="1:24" s="5" customFormat="1" ht="13.2" x14ac:dyDescent="0.25">
      <c r="A22" s="4" t="s">
        <v>50</v>
      </c>
      <c r="B22" s="4" t="s">
        <v>19</v>
      </c>
      <c r="C22" s="4" t="s">
        <v>48</v>
      </c>
      <c r="D22" s="4">
        <v>4057</v>
      </c>
      <c r="E22" s="7">
        <f>SUM(G22+I22)</f>
        <v>3866</v>
      </c>
      <c r="F22" s="4">
        <v>4043</v>
      </c>
      <c r="G22" s="7">
        <v>3855</v>
      </c>
      <c r="H22" s="4">
        <v>14</v>
      </c>
      <c r="I22" s="7">
        <v>11</v>
      </c>
      <c r="J22" s="4">
        <v>3.45</v>
      </c>
      <c r="K22" s="11">
        <f>SUM(I22/E22*1000)</f>
        <v>2.8453181583031557</v>
      </c>
      <c r="L22" s="4">
        <v>4</v>
      </c>
      <c r="M22" s="7">
        <v>9</v>
      </c>
      <c r="N22" s="4">
        <v>0.99</v>
      </c>
      <c r="O22" s="11">
        <f>SUM(M22/G22*1000)</f>
        <v>2.3346303501945527</v>
      </c>
      <c r="P22" s="4">
        <v>18</v>
      </c>
      <c r="Q22" s="7">
        <f>SUM(M22+I22)</f>
        <v>20</v>
      </c>
      <c r="R22" s="4"/>
      <c r="S22" s="4"/>
      <c r="T22" s="4"/>
      <c r="U22" s="4"/>
      <c r="V22" s="4"/>
      <c r="W22" s="4"/>
      <c r="X22" s="4"/>
    </row>
    <row r="23" spans="1:24" ht="13.2" x14ac:dyDescent="0.25">
      <c r="A23" s="3" t="s">
        <v>51</v>
      </c>
      <c r="B23" s="3" t="s">
        <v>19</v>
      </c>
      <c r="C23" s="3" t="s">
        <v>25</v>
      </c>
      <c r="D23" s="3">
        <v>3097</v>
      </c>
      <c r="E23" s="7">
        <f>SUM(G23+I23)</f>
        <v>3270</v>
      </c>
      <c r="F23" s="3">
        <v>3082</v>
      </c>
      <c r="G23" s="7">
        <v>3270</v>
      </c>
      <c r="H23" s="3">
        <v>15</v>
      </c>
      <c r="I23" s="7"/>
      <c r="J23" s="3">
        <v>-1</v>
      </c>
      <c r="K23" s="11"/>
      <c r="L23" s="3">
        <v>-1</v>
      </c>
      <c r="M23" s="7"/>
      <c r="N23" s="3">
        <v>-1</v>
      </c>
      <c r="O23" s="11"/>
      <c r="P23" s="3">
        <v>16</v>
      </c>
      <c r="Q23" s="7"/>
    </row>
    <row r="24" spans="1:24" s="5" customFormat="1" ht="13.2" x14ac:dyDescent="0.25">
      <c r="A24" s="3" t="s">
        <v>52</v>
      </c>
      <c r="B24" s="3" t="s">
        <v>17</v>
      </c>
      <c r="C24" s="3" t="s">
        <v>17</v>
      </c>
      <c r="D24" s="3">
        <v>4602</v>
      </c>
      <c r="E24" s="7">
        <f>SUM(G24+I24)</f>
        <v>4214</v>
      </c>
      <c r="F24" s="3">
        <v>4588</v>
      </c>
      <c r="G24" s="9">
        <v>4202</v>
      </c>
      <c r="H24" s="3">
        <v>14</v>
      </c>
      <c r="I24" s="9">
        <v>12</v>
      </c>
      <c r="J24" s="3">
        <v>3.04</v>
      </c>
      <c r="K24" s="11">
        <f>SUM(I24/E24*1000)</f>
        <v>2.8476506881822496</v>
      </c>
      <c r="L24" s="3">
        <v>8</v>
      </c>
      <c r="M24" s="9"/>
      <c r="N24" s="3">
        <v>1.74</v>
      </c>
      <c r="O24" s="11"/>
      <c r="P24" s="3">
        <v>22</v>
      </c>
      <c r="Q24" s="7"/>
      <c r="R24" s="4"/>
      <c r="S24" s="4"/>
      <c r="T24" s="4"/>
      <c r="U24" s="4"/>
      <c r="V24" s="4"/>
      <c r="W24" s="4"/>
      <c r="X24" s="4"/>
    </row>
    <row r="25" spans="1:24" ht="13.2" x14ac:dyDescent="0.25">
      <c r="A25" s="3" t="s">
        <v>53</v>
      </c>
      <c r="B25" s="3" t="s">
        <v>19</v>
      </c>
      <c r="C25" s="3" t="s">
        <v>23</v>
      </c>
      <c r="D25" s="3">
        <v>4522</v>
      </c>
      <c r="E25" s="7">
        <f>SUM(G25+I25)</f>
        <v>4652</v>
      </c>
      <c r="F25" s="3">
        <v>4512</v>
      </c>
      <c r="G25" s="9">
        <v>4636</v>
      </c>
      <c r="H25" s="3">
        <v>10</v>
      </c>
      <c r="I25" s="9">
        <v>16</v>
      </c>
      <c r="J25" s="3">
        <v>2.21</v>
      </c>
      <c r="K25" s="11">
        <f>SUM(I25/E25*1000)</f>
        <v>3.4393809114359417</v>
      </c>
      <c r="L25" s="3">
        <v>4</v>
      </c>
      <c r="N25" s="3">
        <v>0.89</v>
      </c>
      <c r="O25" s="11"/>
      <c r="P25" s="3">
        <v>14</v>
      </c>
      <c r="Q25" s="7"/>
    </row>
    <row r="26" spans="1:24" ht="13.2" x14ac:dyDescent="0.25">
      <c r="A26" s="3" t="s">
        <v>54</v>
      </c>
      <c r="B26" s="3" t="s">
        <v>19</v>
      </c>
      <c r="C26" s="3" t="s">
        <v>20</v>
      </c>
      <c r="D26" s="3">
        <v>4476</v>
      </c>
      <c r="E26" s="7">
        <f>SUM(G26+I26)</f>
        <v>4375</v>
      </c>
      <c r="F26" s="3">
        <v>4462</v>
      </c>
      <c r="G26" s="7">
        <v>4364</v>
      </c>
      <c r="H26" s="3">
        <v>14</v>
      </c>
      <c r="I26" s="7">
        <v>11</v>
      </c>
      <c r="J26" s="3">
        <v>-1</v>
      </c>
      <c r="K26" s="11">
        <f>SUM(I26/E26*1000)</f>
        <v>2.5142857142857142</v>
      </c>
      <c r="L26" s="3">
        <v>-1</v>
      </c>
      <c r="M26" s="7"/>
      <c r="N26" s="3">
        <v>-1</v>
      </c>
      <c r="O26" s="11"/>
      <c r="P26" s="3">
        <v>15</v>
      </c>
      <c r="Q26" s="7"/>
    </row>
    <row r="27" spans="1:24" ht="13.2" x14ac:dyDescent="0.25">
      <c r="A27" s="4" t="s">
        <v>55</v>
      </c>
      <c r="B27" s="4" t="s">
        <v>19</v>
      </c>
      <c r="C27" s="4" t="s">
        <v>38</v>
      </c>
      <c r="D27" s="4">
        <v>1486</v>
      </c>
      <c r="E27" s="7">
        <f>SUM(G27+I27)</f>
        <v>1614</v>
      </c>
      <c r="F27" s="4">
        <v>1484</v>
      </c>
      <c r="G27" s="7">
        <v>1614</v>
      </c>
      <c r="H27" s="4">
        <v>-1</v>
      </c>
      <c r="I27" s="7"/>
      <c r="J27" s="4">
        <v>-1</v>
      </c>
      <c r="K27" s="11">
        <f>SUM(I27/E27*1000)</f>
        <v>0</v>
      </c>
      <c r="L27" s="4">
        <v>-1</v>
      </c>
      <c r="M27" s="7"/>
      <c r="N27" s="4">
        <v>-1</v>
      </c>
      <c r="O27" s="11"/>
      <c r="P27" s="4">
        <v>-1</v>
      </c>
      <c r="Q27" s="7"/>
    </row>
    <row r="28" spans="1:24" ht="13.2" x14ac:dyDescent="0.25">
      <c r="A28" s="3" t="s">
        <v>56</v>
      </c>
      <c r="B28" s="3" t="s">
        <v>19</v>
      </c>
      <c r="C28" s="3" t="s">
        <v>43</v>
      </c>
      <c r="D28" s="3">
        <v>4713</v>
      </c>
      <c r="E28" s="7">
        <f>SUM(G28+I28)</f>
        <v>4401</v>
      </c>
      <c r="F28" s="3">
        <v>4705</v>
      </c>
      <c r="G28" s="9">
        <v>4391</v>
      </c>
      <c r="H28" s="3">
        <v>8</v>
      </c>
      <c r="I28" s="9">
        <v>10</v>
      </c>
      <c r="J28" s="3">
        <v>-1</v>
      </c>
      <c r="K28" s="11">
        <f>SUM(I28/E28*1000)</f>
        <v>2.2722108611679164</v>
      </c>
      <c r="L28" s="3">
        <v>-1</v>
      </c>
      <c r="M28" s="9">
        <v>1</v>
      </c>
      <c r="N28" s="3">
        <v>-1</v>
      </c>
      <c r="O28" s="11">
        <f>SUM(M28/G28*1000)</f>
        <v>0.22773855613755409</v>
      </c>
      <c r="P28" s="3">
        <v>10</v>
      </c>
      <c r="Q28" s="7">
        <f>SUM(M28+I28)</f>
        <v>11</v>
      </c>
    </row>
    <row r="29" spans="1:24" s="5" customFormat="1" ht="13.2" x14ac:dyDescent="0.25">
      <c r="A29" s="3" t="s">
        <v>57</v>
      </c>
      <c r="B29" s="3" t="s">
        <v>19</v>
      </c>
      <c r="C29" s="3" t="s">
        <v>34</v>
      </c>
      <c r="D29" s="3">
        <v>588</v>
      </c>
      <c r="E29" s="7">
        <f>SUM(G29+I29)</f>
        <v>1300</v>
      </c>
      <c r="F29" s="3">
        <v>586</v>
      </c>
      <c r="G29" s="7">
        <v>1299</v>
      </c>
      <c r="H29" s="3">
        <v>-1</v>
      </c>
      <c r="I29" s="7">
        <v>1</v>
      </c>
      <c r="J29" s="3">
        <v>-1</v>
      </c>
      <c r="K29" s="11">
        <f>SUM(I29/E29*1000)</f>
        <v>0.76923076923076927</v>
      </c>
      <c r="L29" s="3">
        <v>-1</v>
      </c>
      <c r="M29" s="7">
        <v>0</v>
      </c>
      <c r="N29" s="3">
        <v>-1</v>
      </c>
      <c r="O29" s="11">
        <f>SUM(M29/G29*1000)</f>
        <v>0</v>
      </c>
      <c r="P29" s="3">
        <v>3</v>
      </c>
      <c r="Q29" s="7">
        <f>SUM(M29+I29)</f>
        <v>1</v>
      </c>
      <c r="R29" s="4"/>
      <c r="S29" s="4"/>
      <c r="T29" s="4"/>
      <c r="U29" s="4"/>
      <c r="V29" s="4"/>
      <c r="W29" s="4"/>
      <c r="X29" s="4"/>
    </row>
    <row r="30" spans="1:24" ht="13.2" x14ac:dyDescent="0.25">
      <c r="A30" s="3" t="s">
        <v>58</v>
      </c>
      <c r="B30" s="3" t="s">
        <v>19</v>
      </c>
      <c r="C30" s="3" t="s">
        <v>23</v>
      </c>
      <c r="D30" s="3">
        <v>5689</v>
      </c>
      <c r="E30" s="7">
        <f>SUM(G30+I30)</f>
        <v>5916</v>
      </c>
      <c r="F30" s="3">
        <v>5681</v>
      </c>
      <c r="G30" s="7">
        <v>5903</v>
      </c>
      <c r="H30" s="3">
        <v>8</v>
      </c>
      <c r="I30" s="7">
        <v>13</v>
      </c>
      <c r="J30" s="3">
        <v>1.41</v>
      </c>
      <c r="K30" s="11">
        <f>SUM(I30/E30*1000)</f>
        <v>2.1974306964164976</v>
      </c>
      <c r="L30" s="3">
        <v>7</v>
      </c>
      <c r="M30" s="7">
        <v>8</v>
      </c>
      <c r="N30" s="3">
        <v>1.23</v>
      </c>
      <c r="O30" s="11">
        <f>SUM(M30/G30*1000)</f>
        <v>1.355243096730476</v>
      </c>
      <c r="P30" s="3">
        <v>15</v>
      </c>
      <c r="Q30" s="7">
        <f>SUM(M30+I30)</f>
        <v>21</v>
      </c>
    </row>
    <row r="31" spans="1:24" ht="13.2" x14ac:dyDescent="0.25">
      <c r="A31" s="4" t="s">
        <v>59</v>
      </c>
      <c r="B31" s="4" t="s">
        <v>19</v>
      </c>
      <c r="C31" s="4" t="s">
        <v>34</v>
      </c>
      <c r="D31" s="4">
        <v>5773</v>
      </c>
      <c r="E31" s="7">
        <f>SUM(G31+I31)</f>
        <v>5889</v>
      </c>
      <c r="F31" s="4">
        <v>5756</v>
      </c>
      <c r="G31" s="7">
        <v>5866</v>
      </c>
      <c r="H31" s="4">
        <v>17</v>
      </c>
      <c r="I31" s="7">
        <v>23</v>
      </c>
      <c r="J31" s="4">
        <v>2.94</v>
      </c>
      <c r="K31" s="11">
        <f>SUM(I31/E31*1000)</f>
        <v>3.9055866870436406</v>
      </c>
      <c r="L31" s="4">
        <v>8</v>
      </c>
      <c r="M31" s="7">
        <v>21</v>
      </c>
      <c r="N31" s="4">
        <v>1.39</v>
      </c>
      <c r="O31" s="11">
        <f>SUM(M31/G31*1000)</f>
        <v>3.5799522673031028</v>
      </c>
      <c r="P31" s="4">
        <v>25</v>
      </c>
      <c r="Q31" s="7">
        <f>SUM(M31+I31)</f>
        <v>44</v>
      </c>
    </row>
    <row r="32" spans="1:24" ht="13.2" x14ac:dyDescent="0.25">
      <c r="A32" s="3" t="s">
        <v>75</v>
      </c>
      <c r="B32" s="3" t="s">
        <v>19</v>
      </c>
      <c r="C32" s="3" t="s">
        <v>43</v>
      </c>
      <c r="D32" s="3">
        <v>6439</v>
      </c>
      <c r="E32" s="7">
        <f>SUM(G32+I32)</f>
        <v>6526</v>
      </c>
      <c r="F32" s="3">
        <v>6418</v>
      </c>
      <c r="G32" s="9">
        <v>6502</v>
      </c>
      <c r="H32" s="3">
        <v>21</v>
      </c>
      <c r="I32" s="9">
        <v>24</v>
      </c>
      <c r="J32" s="3">
        <v>3.26</v>
      </c>
      <c r="K32" s="11">
        <f>SUM(I32/E32*1000)</f>
        <v>3.6775973030953111</v>
      </c>
      <c r="L32" s="3">
        <v>5</v>
      </c>
      <c r="M32" s="9">
        <v>7</v>
      </c>
      <c r="N32" s="3">
        <v>0.78</v>
      </c>
      <c r="O32" s="11">
        <f>SUM(M32/G32*1000)</f>
        <v>1.0765918179021838</v>
      </c>
      <c r="P32" s="3">
        <v>26</v>
      </c>
      <c r="Q32" s="7">
        <f>SUM(M32+I32)</f>
        <v>31</v>
      </c>
    </row>
    <row r="33" spans="1:24" s="5" customFormat="1" ht="13.2" x14ac:dyDescent="0.25">
      <c r="A33" s="3" t="s">
        <v>60</v>
      </c>
      <c r="B33" s="3" t="s">
        <v>19</v>
      </c>
      <c r="C33" s="3" t="s">
        <v>23</v>
      </c>
      <c r="D33" s="3">
        <v>2724</v>
      </c>
      <c r="E33" s="7">
        <f>SUM(G33+I33)</f>
        <v>2698</v>
      </c>
      <c r="F33" s="3">
        <v>2714</v>
      </c>
      <c r="G33" s="7">
        <v>2689</v>
      </c>
      <c r="H33" s="3">
        <v>10</v>
      </c>
      <c r="I33" s="7">
        <v>9</v>
      </c>
      <c r="J33" s="3">
        <v>3.67</v>
      </c>
      <c r="K33" s="11">
        <f>SUM(I33/E33*1000)</f>
        <v>3.3358042994810968</v>
      </c>
      <c r="L33" s="3">
        <v>3</v>
      </c>
      <c r="M33" s="7">
        <v>1</v>
      </c>
      <c r="N33" s="3">
        <v>1.1100000000000001</v>
      </c>
      <c r="O33" s="11">
        <f>SUM(M33/G33*1000)</f>
        <v>0.37188545927854222</v>
      </c>
      <c r="P33" s="3">
        <v>13</v>
      </c>
      <c r="Q33" s="7">
        <f>SUM(M33+I33)</f>
        <v>10</v>
      </c>
      <c r="R33" s="4"/>
      <c r="S33" s="4"/>
      <c r="T33" s="4"/>
      <c r="U33" s="4"/>
      <c r="V33" s="4"/>
      <c r="W33" s="4"/>
      <c r="X33" s="4"/>
    </row>
    <row r="34" spans="1:24" ht="13.2" x14ac:dyDescent="0.25">
      <c r="A34" s="3" t="s">
        <v>61</v>
      </c>
      <c r="B34" s="3" t="s">
        <v>19</v>
      </c>
      <c r="C34" s="3" t="s">
        <v>25</v>
      </c>
      <c r="D34" s="3">
        <v>3696</v>
      </c>
      <c r="E34" s="7">
        <f>SUM(G34+I34)</f>
        <v>3576</v>
      </c>
      <c r="F34" s="3">
        <v>3681</v>
      </c>
      <c r="G34" s="9">
        <v>3563</v>
      </c>
      <c r="H34" s="3">
        <v>15</v>
      </c>
      <c r="I34" s="9">
        <v>13</v>
      </c>
      <c r="J34" s="3">
        <v>4.0599999999999996</v>
      </c>
      <c r="K34" s="11">
        <f>SUM(I34/E34*1000)</f>
        <v>3.6353467561521251</v>
      </c>
      <c r="L34" s="3">
        <v>3</v>
      </c>
      <c r="M34" s="9">
        <v>4</v>
      </c>
      <c r="N34" s="3">
        <v>0.81</v>
      </c>
      <c r="O34" s="11">
        <f>SUM(M34/G34*1000)</f>
        <v>1.1226494527083919</v>
      </c>
      <c r="P34" s="3">
        <v>18</v>
      </c>
      <c r="Q34" s="7">
        <f>SUM(M34+I34)</f>
        <v>17</v>
      </c>
    </row>
    <row r="35" spans="1:24" ht="13.2" x14ac:dyDescent="0.25">
      <c r="A35" s="3" t="s">
        <v>62</v>
      </c>
      <c r="B35" s="3" t="s">
        <v>19</v>
      </c>
      <c r="C35" s="3" t="s">
        <v>38</v>
      </c>
      <c r="D35" s="3">
        <v>9186</v>
      </c>
      <c r="E35" s="7">
        <f>SUM(G35+I35)</f>
        <v>9280</v>
      </c>
      <c r="F35" s="3">
        <v>9154</v>
      </c>
      <c r="G35" s="7">
        <v>9256</v>
      </c>
      <c r="H35" s="3">
        <v>32</v>
      </c>
      <c r="I35" s="7">
        <v>24</v>
      </c>
      <c r="J35" s="3">
        <v>3.48</v>
      </c>
      <c r="K35" s="11">
        <f>SUM(I35/E35*1000)</f>
        <v>2.5862068965517242</v>
      </c>
      <c r="L35" s="3">
        <v>10</v>
      </c>
      <c r="M35" s="7">
        <v>5</v>
      </c>
      <c r="N35" s="3">
        <v>1.0900000000000001</v>
      </c>
      <c r="O35" s="11">
        <f>SUM(M35/G35*1000)</f>
        <v>0.54019014693171996</v>
      </c>
      <c r="P35" s="3">
        <v>42</v>
      </c>
      <c r="Q35" s="7">
        <f>SUM(M35+I35)</f>
        <v>29</v>
      </c>
    </row>
    <row r="36" spans="1:24" ht="13.2" x14ac:dyDescent="0.25">
      <c r="A36" s="4" t="s">
        <v>63</v>
      </c>
      <c r="B36" s="4" t="s">
        <v>19</v>
      </c>
      <c r="C36" s="4" t="s">
        <v>48</v>
      </c>
      <c r="D36" s="4">
        <v>1815</v>
      </c>
      <c r="E36" s="7">
        <f>SUM(G36+I36)</f>
        <v>1984</v>
      </c>
      <c r="F36" s="4">
        <v>1812</v>
      </c>
      <c r="G36" s="7">
        <v>1979</v>
      </c>
      <c r="H36" s="4">
        <v>3</v>
      </c>
      <c r="I36" s="7">
        <v>5</v>
      </c>
      <c r="J36" s="4">
        <v>1.65</v>
      </c>
      <c r="K36" s="11">
        <f>SUM(I36/E36*1000)</f>
        <v>2.5201612903225805</v>
      </c>
      <c r="L36" s="4">
        <v>3</v>
      </c>
      <c r="M36" s="7"/>
      <c r="N36" s="4">
        <v>1.66</v>
      </c>
      <c r="O36" s="11"/>
      <c r="P36" s="4">
        <v>6</v>
      </c>
      <c r="Q36" s="7"/>
    </row>
    <row r="37" spans="1:24" s="5" customFormat="1" ht="13.2" x14ac:dyDescent="0.25">
      <c r="A37" s="3" t="s">
        <v>64</v>
      </c>
      <c r="B37" s="3" t="s">
        <v>19</v>
      </c>
      <c r="C37" s="3" t="s">
        <v>32</v>
      </c>
      <c r="D37" s="3">
        <v>2097</v>
      </c>
      <c r="E37" s="7">
        <f>SUM(G37+I37)</f>
        <v>2151</v>
      </c>
      <c r="F37" s="3">
        <v>2094</v>
      </c>
      <c r="G37" s="9">
        <v>2146</v>
      </c>
      <c r="H37" s="3">
        <v>3</v>
      </c>
      <c r="I37" s="9">
        <v>5</v>
      </c>
      <c r="J37" s="3">
        <v>1.43</v>
      </c>
      <c r="K37" s="11">
        <f>SUM(I37/E37*1000)</f>
        <v>2.3245002324500232</v>
      </c>
      <c r="L37" s="3">
        <v>3</v>
      </c>
      <c r="M37" s="9">
        <v>0</v>
      </c>
      <c r="N37" s="3">
        <v>1.43</v>
      </c>
      <c r="O37" s="11">
        <f>SUM(M37/G37*1000)</f>
        <v>0</v>
      </c>
      <c r="P37" s="3">
        <v>6</v>
      </c>
      <c r="Q37" s="7">
        <f>SUM(M37+I37)</f>
        <v>5</v>
      </c>
      <c r="R37" s="4"/>
      <c r="S37" s="4"/>
      <c r="T37" s="4"/>
      <c r="U37" s="4"/>
      <c r="V37" s="4"/>
      <c r="W37" s="4"/>
      <c r="X37" s="4"/>
    </row>
    <row r="38" spans="1:24" ht="13.2" x14ac:dyDescent="0.25">
      <c r="A38" s="4" t="s">
        <v>65</v>
      </c>
      <c r="B38" s="4" t="s">
        <v>19</v>
      </c>
      <c r="C38" s="4" t="s">
        <v>66</v>
      </c>
      <c r="D38" s="4">
        <v>5484</v>
      </c>
      <c r="E38" s="7">
        <f>SUM(G38+I38)</f>
        <v>5441</v>
      </c>
      <c r="F38" s="4">
        <v>5469</v>
      </c>
      <c r="G38" s="7">
        <v>5419</v>
      </c>
      <c r="H38" s="4">
        <v>15</v>
      </c>
      <c r="I38" s="7">
        <v>22</v>
      </c>
      <c r="J38" s="4">
        <v>2.74</v>
      </c>
      <c r="K38" s="11">
        <f>SUM(I38/E38*1000)</f>
        <v>4.0433743797096122</v>
      </c>
      <c r="L38" s="4">
        <v>6</v>
      </c>
      <c r="M38" s="7">
        <v>2</v>
      </c>
      <c r="N38" s="4">
        <v>1.1000000000000001</v>
      </c>
      <c r="O38" s="11">
        <f>SUM(M38/G38*1000)</f>
        <v>0.36907178446207789</v>
      </c>
      <c r="P38" s="4">
        <v>21</v>
      </c>
      <c r="Q38" s="7">
        <f>SUM(M38+I38)</f>
        <v>24</v>
      </c>
    </row>
    <row r="39" spans="1:24" s="5" customFormat="1" ht="13.2" x14ac:dyDescent="0.25">
      <c r="A39" s="3" t="s">
        <v>67</v>
      </c>
      <c r="B39" s="3" t="s">
        <v>19</v>
      </c>
      <c r="C39" s="3" t="s">
        <v>66</v>
      </c>
      <c r="D39" s="3">
        <v>3750</v>
      </c>
      <c r="E39" s="7">
        <f>SUM(G39+I39)</f>
        <v>3699</v>
      </c>
      <c r="F39" s="3">
        <v>3737</v>
      </c>
      <c r="G39" s="9">
        <v>3687</v>
      </c>
      <c r="H39" s="3">
        <v>13</v>
      </c>
      <c r="I39" s="9">
        <v>12</v>
      </c>
      <c r="J39" s="3">
        <v>3.47</v>
      </c>
      <c r="K39" s="11">
        <f>SUM(I39/E39*1000)</f>
        <v>3.2441200324412005</v>
      </c>
      <c r="L39" s="3">
        <v>5</v>
      </c>
      <c r="M39" s="9">
        <v>3</v>
      </c>
      <c r="N39" s="3">
        <v>1.34</v>
      </c>
      <c r="O39" s="11">
        <f>SUM(M39/G39*1000)</f>
        <v>0.81366965012205039</v>
      </c>
      <c r="P39" s="3">
        <v>18</v>
      </c>
      <c r="Q39" s="7">
        <f>SUM(M39+I39)</f>
        <v>15</v>
      </c>
      <c r="R39" s="4"/>
      <c r="S39" s="4"/>
      <c r="T39" s="4"/>
      <c r="U39" s="4"/>
      <c r="V39" s="4"/>
      <c r="W39" s="4"/>
      <c r="X39" s="4"/>
    </row>
    <row r="40" spans="1:24" ht="13.2" x14ac:dyDescent="0.25">
      <c r="A40" s="3" t="s">
        <v>68</v>
      </c>
      <c r="B40" s="3" t="s">
        <v>19</v>
      </c>
      <c r="C40" s="3" t="s">
        <v>25</v>
      </c>
      <c r="D40" s="3">
        <v>6448</v>
      </c>
      <c r="E40" s="7">
        <f>SUM(G40+I40)</f>
        <v>6048</v>
      </c>
      <c r="F40" s="3">
        <v>6429</v>
      </c>
      <c r="G40" s="7">
        <v>6016</v>
      </c>
      <c r="H40" s="3">
        <v>19</v>
      </c>
      <c r="I40" s="7">
        <v>32</v>
      </c>
      <c r="J40" s="3">
        <v>2.95</v>
      </c>
      <c r="K40" s="11">
        <f>SUM(I40/E40*1000)</f>
        <v>5.2910052910052912</v>
      </c>
      <c r="L40" s="3">
        <v>12</v>
      </c>
      <c r="M40" s="7">
        <v>38</v>
      </c>
      <c r="N40" s="3">
        <v>1.87</v>
      </c>
      <c r="O40" s="11">
        <f>SUM(M40/G40*1000)</f>
        <v>6.3164893617021276</v>
      </c>
      <c r="P40" s="3">
        <v>31</v>
      </c>
      <c r="Q40" s="7">
        <f>SUM(M40+I40)</f>
        <v>70</v>
      </c>
    </row>
    <row r="41" spans="1:24" ht="13.2" x14ac:dyDescent="0.25">
      <c r="A41" s="4" t="s">
        <v>69</v>
      </c>
      <c r="B41" s="4" t="s">
        <v>19</v>
      </c>
      <c r="C41" s="4" t="s">
        <v>38</v>
      </c>
      <c r="D41" s="4">
        <v>4508</v>
      </c>
      <c r="E41" s="7">
        <f>SUM(G41+I41)</f>
        <v>4637</v>
      </c>
      <c r="F41" s="4">
        <v>4497</v>
      </c>
      <c r="G41" s="7">
        <v>4626</v>
      </c>
      <c r="H41" s="4">
        <v>11</v>
      </c>
      <c r="I41" s="7">
        <v>11</v>
      </c>
      <c r="J41" s="4">
        <v>2.44</v>
      </c>
      <c r="K41" s="11">
        <f>SUM(I41/E41*1000)</f>
        <v>2.3722234203148584</v>
      </c>
      <c r="L41" s="4">
        <v>3</v>
      </c>
      <c r="M41" s="7">
        <v>8</v>
      </c>
      <c r="N41" s="4">
        <v>0.67</v>
      </c>
      <c r="O41" s="11">
        <f>SUM(M41/G41*1000)</f>
        <v>1.7293558149589277</v>
      </c>
      <c r="P41" s="4">
        <v>14</v>
      </c>
      <c r="Q41" s="7">
        <f>SUM(M41+I41)</f>
        <v>19</v>
      </c>
    </row>
    <row r="42" spans="1:24" s="5" customFormat="1" ht="13.2" x14ac:dyDescent="0.25">
      <c r="A42" s="3" t="s">
        <v>70</v>
      </c>
      <c r="B42" s="3" t="s">
        <v>19</v>
      </c>
      <c r="C42" s="3" t="s">
        <v>20</v>
      </c>
      <c r="D42" s="3">
        <v>1675</v>
      </c>
      <c r="E42" s="7">
        <f>SUM(G42+I42)</f>
        <v>0</v>
      </c>
      <c r="F42" s="3">
        <v>1671</v>
      </c>
      <c r="G42" s="9"/>
      <c r="H42" s="3">
        <v>4</v>
      </c>
      <c r="I42" s="9"/>
      <c r="J42" s="3">
        <v>2.39</v>
      </c>
      <c r="K42" s="11"/>
      <c r="L42" s="3">
        <v>4</v>
      </c>
      <c r="M42" s="9"/>
      <c r="N42" s="3">
        <v>2.39</v>
      </c>
      <c r="O42" s="11"/>
      <c r="P42" s="3">
        <v>8</v>
      </c>
      <c r="Q42" s="7">
        <f>SUM(M42+I42)</f>
        <v>0</v>
      </c>
      <c r="R42" s="4"/>
      <c r="S42" s="4"/>
      <c r="T42" s="4"/>
      <c r="U42" s="4"/>
      <c r="V42" s="4"/>
      <c r="W42" s="4"/>
      <c r="X42" s="4"/>
    </row>
    <row r="43" spans="1:24" ht="13.2" x14ac:dyDescent="0.25">
      <c r="A43" s="4" t="s">
        <v>71</v>
      </c>
      <c r="B43" s="4" t="s">
        <v>19</v>
      </c>
      <c r="C43" s="4" t="s">
        <v>25</v>
      </c>
      <c r="D43" s="4">
        <v>5650</v>
      </c>
      <c r="E43" s="7">
        <f>SUM(G43+I43)</f>
        <v>6026</v>
      </c>
      <c r="F43" s="4">
        <v>5631</v>
      </c>
      <c r="G43" s="7">
        <v>6000</v>
      </c>
      <c r="H43" s="4">
        <v>19</v>
      </c>
      <c r="I43" s="7">
        <v>26</v>
      </c>
      <c r="J43" s="4">
        <v>3.36</v>
      </c>
      <c r="K43" s="11">
        <f>SUM(I43/E43*1000)</f>
        <v>4.3146365748423499</v>
      </c>
      <c r="L43" s="4">
        <v>10</v>
      </c>
      <c r="M43" s="7">
        <v>12</v>
      </c>
      <c r="N43" s="4">
        <v>1.78</v>
      </c>
      <c r="O43" s="11">
        <f>SUM(M43/G43*1000)</f>
        <v>2</v>
      </c>
      <c r="P43" s="4">
        <v>29</v>
      </c>
      <c r="Q43" s="7">
        <f>SUM(M43+I43)</f>
        <v>38</v>
      </c>
    </row>
    <row r="44" spans="1:24" s="5" customFormat="1" ht="13.2" x14ac:dyDescent="0.25">
      <c r="A44" s="3" t="s">
        <v>72</v>
      </c>
      <c r="B44" s="3" t="s">
        <v>19</v>
      </c>
      <c r="C44" s="3" t="s">
        <v>20</v>
      </c>
      <c r="D44" s="3">
        <v>4840</v>
      </c>
      <c r="E44" s="7">
        <f>SUM(G44+I44)</f>
        <v>4691</v>
      </c>
      <c r="F44" s="3">
        <v>4825</v>
      </c>
      <c r="G44" s="7">
        <v>4675</v>
      </c>
      <c r="H44" s="3">
        <v>15</v>
      </c>
      <c r="I44" s="7">
        <v>16</v>
      </c>
      <c r="J44" s="3">
        <v>3.1</v>
      </c>
      <c r="K44" s="11">
        <f>SUM(I44/E44*1000)</f>
        <v>3.410786612662545</v>
      </c>
      <c r="L44" s="3">
        <v>5</v>
      </c>
      <c r="M44" s="7">
        <v>9</v>
      </c>
      <c r="N44" s="3">
        <v>1.04</v>
      </c>
      <c r="O44" s="11">
        <f>SUM(M44/G44*1000)</f>
        <v>1.9251336898395723</v>
      </c>
      <c r="P44" s="3">
        <v>20</v>
      </c>
      <c r="Q44" s="7">
        <f>SUM(M44+I44)</f>
        <v>25</v>
      </c>
      <c r="R44" s="4"/>
      <c r="S44" s="4"/>
      <c r="T44" s="4"/>
      <c r="U44" s="4"/>
      <c r="V44" s="4"/>
      <c r="W44" s="4"/>
      <c r="X44" s="4"/>
    </row>
    <row r="45" spans="1:24" ht="13.2" x14ac:dyDescent="0.25">
      <c r="A45" s="3" t="s">
        <v>73</v>
      </c>
      <c r="B45" s="3" t="s">
        <v>17</v>
      </c>
      <c r="C45" s="3" t="s">
        <v>17</v>
      </c>
      <c r="D45" s="3">
        <v>2934</v>
      </c>
      <c r="E45" s="7">
        <f>SUM(G45+I45)</f>
        <v>2854</v>
      </c>
      <c r="F45" s="3">
        <v>2927</v>
      </c>
      <c r="G45" s="9">
        <v>2848</v>
      </c>
      <c r="H45" s="3">
        <v>7</v>
      </c>
      <c r="I45" s="9">
        <v>6</v>
      </c>
      <c r="J45" s="3">
        <v>-1</v>
      </c>
      <c r="K45" s="11">
        <f>SUM(I45/E45*1000)</f>
        <v>2.102312543798178</v>
      </c>
      <c r="L45" s="3">
        <v>-1</v>
      </c>
      <c r="N45" s="3">
        <v>-1</v>
      </c>
      <c r="O45" s="11"/>
      <c r="P45" s="3">
        <v>8</v>
      </c>
      <c r="Q45" s="7"/>
    </row>
    <row r="46" spans="1:24" ht="13.2" x14ac:dyDescent="0.25">
      <c r="A46" s="3" t="s">
        <v>74</v>
      </c>
      <c r="B46" s="3" t="s">
        <v>19</v>
      </c>
      <c r="C46" s="3" t="s">
        <v>25</v>
      </c>
      <c r="D46" s="3">
        <v>9303</v>
      </c>
      <c r="E46" s="7">
        <f>SUM(G46+I46)</f>
        <v>9889</v>
      </c>
      <c r="F46" s="3">
        <v>9279</v>
      </c>
      <c r="G46" s="7">
        <v>9860</v>
      </c>
      <c r="H46" s="3">
        <v>24</v>
      </c>
      <c r="I46" s="7">
        <v>29</v>
      </c>
      <c r="J46" s="3">
        <v>2.58</v>
      </c>
      <c r="K46" s="11">
        <f>SUM(I46/E46*1000)</f>
        <v>2.9325513196480939</v>
      </c>
      <c r="L46" s="3">
        <v>20</v>
      </c>
      <c r="M46" s="7">
        <v>20</v>
      </c>
      <c r="N46" s="3">
        <v>2.16</v>
      </c>
      <c r="O46" s="11">
        <f>SUM(M46/G46*1000)</f>
        <v>2.028397565922921</v>
      </c>
      <c r="P46" s="3">
        <v>44</v>
      </c>
      <c r="Q46" s="7">
        <f>SUM(M46+I46)</f>
        <v>49</v>
      </c>
    </row>
    <row r="47" spans="1:24" ht="13.2" x14ac:dyDescent="0.25">
      <c r="A47" s="3" t="s">
        <v>78</v>
      </c>
      <c r="B47" s="3" t="s">
        <v>19</v>
      </c>
      <c r="C47" s="3" t="s">
        <v>38</v>
      </c>
      <c r="D47" s="3">
        <v>907</v>
      </c>
      <c r="E47" s="7">
        <f>SUM(G47+I47)</f>
        <v>902</v>
      </c>
      <c r="F47" s="3">
        <v>902</v>
      </c>
      <c r="G47" s="9">
        <v>899</v>
      </c>
      <c r="H47" s="3">
        <v>5</v>
      </c>
      <c r="I47" s="9">
        <v>3</v>
      </c>
      <c r="J47" s="3">
        <v>-1</v>
      </c>
      <c r="K47" s="11">
        <f>SUM(I47/E47*1000)</f>
        <v>3.3259423503325944</v>
      </c>
      <c r="L47" s="3">
        <v>-1</v>
      </c>
      <c r="M47" s="9">
        <v>0</v>
      </c>
      <c r="N47" s="3">
        <v>-1</v>
      </c>
      <c r="O47" s="11">
        <f>SUM(M47/G47*1000)</f>
        <v>0</v>
      </c>
      <c r="P47" s="3">
        <v>5</v>
      </c>
      <c r="Q47" s="7">
        <f>SUM(M47+I47)</f>
        <v>3</v>
      </c>
    </row>
    <row r="48" spans="1:24" ht="13.2" x14ac:dyDescent="0.25">
      <c r="A48" s="3" t="s">
        <v>79</v>
      </c>
      <c r="B48" s="3" t="s">
        <v>19</v>
      </c>
      <c r="C48" s="3" t="s">
        <v>43</v>
      </c>
      <c r="D48" s="3">
        <v>1770</v>
      </c>
      <c r="E48" s="7">
        <f>SUM(G48+I48)</f>
        <v>1631</v>
      </c>
      <c r="F48" s="3">
        <v>1761</v>
      </c>
      <c r="G48" s="7">
        <v>1629</v>
      </c>
      <c r="H48" s="3">
        <v>9</v>
      </c>
      <c r="I48" s="7">
        <v>2</v>
      </c>
      <c r="J48" s="3">
        <v>-1</v>
      </c>
      <c r="K48" s="11">
        <f>SUM(I48/E48*1000)</f>
        <v>1.226241569589209</v>
      </c>
      <c r="L48" s="3">
        <v>-1</v>
      </c>
      <c r="M48" s="7">
        <v>3</v>
      </c>
      <c r="N48" s="3">
        <v>-1</v>
      </c>
      <c r="O48" s="11">
        <f>SUM(M48/G48*1000)</f>
        <v>1.8416206261510129</v>
      </c>
      <c r="P48" s="3">
        <v>11</v>
      </c>
      <c r="Q48" s="7">
        <f>SUM(M48+I48)</f>
        <v>5</v>
      </c>
    </row>
    <row r="49" spans="1:24" ht="13.2" x14ac:dyDescent="0.25">
      <c r="A49" s="3" t="s">
        <v>80</v>
      </c>
      <c r="B49" s="3" t="s">
        <v>19</v>
      </c>
      <c r="C49" s="3" t="s">
        <v>40</v>
      </c>
      <c r="D49" s="3">
        <v>3185</v>
      </c>
      <c r="E49" s="7">
        <f>SUM(G49+I49)</f>
        <v>3049</v>
      </c>
      <c r="F49" s="3">
        <v>3169</v>
      </c>
      <c r="G49" s="9">
        <v>3040</v>
      </c>
      <c r="H49" s="3">
        <v>16</v>
      </c>
      <c r="I49" s="9">
        <v>9</v>
      </c>
      <c r="J49" s="3">
        <v>5.0199999999999996</v>
      </c>
      <c r="K49" s="11">
        <f>SUM(I49/E49*1000)</f>
        <v>2.9517874713020662</v>
      </c>
      <c r="L49" s="3">
        <v>6</v>
      </c>
      <c r="M49" s="9">
        <v>5</v>
      </c>
      <c r="N49" s="3">
        <v>1.89</v>
      </c>
      <c r="O49" s="11">
        <f>SUM(M49/G49*1000)</f>
        <v>1.6447368421052631</v>
      </c>
      <c r="P49" s="3">
        <v>22</v>
      </c>
      <c r="Q49" s="7">
        <f>SUM(M49+I49)</f>
        <v>14</v>
      </c>
    </row>
    <row r="50" spans="1:24" ht="13.2" x14ac:dyDescent="0.25">
      <c r="A50" s="3" t="s">
        <v>81</v>
      </c>
      <c r="B50" s="3" t="s">
        <v>19</v>
      </c>
      <c r="C50" s="3" t="s">
        <v>25</v>
      </c>
      <c r="D50" s="3">
        <v>7523</v>
      </c>
      <c r="E50" s="7">
        <f>SUM(G50+I50)</f>
        <v>7616</v>
      </c>
      <c r="F50" s="3">
        <v>7500</v>
      </c>
      <c r="G50" s="7">
        <v>7579</v>
      </c>
      <c r="H50" s="3">
        <v>23</v>
      </c>
      <c r="I50" s="7">
        <v>37</v>
      </c>
      <c r="J50" s="3">
        <v>3.06</v>
      </c>
      <c r="K50" s="11">
        <f>SUM(I50/E50*1000)</f>
        <v>4.8581932773109244</v>
      </c>
      <c r="L50" s="3">
        <v>12</v>
      </c>
      <c r="M50" s="7">
        <v>11</v>
      </c>
      <c r="N50" s="3">
        <v>1.6</v>
      </c>
      <c r="O50" s="11">
        <f>SUM(M50/G50*1000)</f>
        <v>1.4513788098693758</v>
      </c>
      <c r="P50" s="3">
        <v>35</v>
      </c>
      <c r="Q50" s="7">
        <f>SUM(M50+I50)</f>
        <v>48</v>
      </c>
    </row>
    <row r="51" spans="1:24" ht="13.2" x14ac:dyDescent="0.25">
      <c r="A51" s="4" t="s">
        <v>82</v>
      </c>
      <c r="B51" s="4" t="s">
        <v>19</v>
      </c>
      <c r="C51" s="4" t="s">
        <v>25</v>
      </c>
      <c r="D51" s="4">
        <v>4647</v>
      </c>
      <c r="E51" s="7">
        <f>SUM(G51+I51)</f>
        <v>4670</v>
      </c>
      <c r="F51" s="4">
        <v>4638</v>
      </c>
      <c r="G51" s="7">
        <v>4657</v>
      </c>
      <c r="H51" s="4">
        <v>9</v>
      </c>
      <c r="I51" s="7">
        <v>13</v>
      </c>
      <c r="J51" s="4">
        <v>1.94</v>
      </c>
      <c r="K51" s="11">
        <f>SUM(I51/E51*1000)</f>
        <v>2.78372591006424</v>
      </c>
      <c r="L51" s="4">
        <v>3</v>
      </c>
      <c r="M51" s="7">
        <v>3</v>
      </c>
      <c r="N51" s="4">
        <v>0.65</v>
      </c>
      <c r="O51" s="11">
        <f>SUM(M51/G51*1000)</f>
        <v>0.64419153961777975</v>
      </c>
      <c r="P51" s="4">
        <v>12</v>
      </c>
      <c r="Q51" s="7">
        <f>SUM(M51+I51)</f>
        <v>16</v>
      </c>
    </row>
    <row r="52" spans="1:24" ht="13.2" x14ac:dyDescent="0.25">
      <c r="A52" s="3" t="s">
        <v>83</v>
      </c>
      <c r="B52" s="3" t="s">
        <v>19</v>
      </c>
      <c r="C52" s="3" t="s">
        <v>34</v>
      </c>
      <c r="D52" s="3">
        <v>4104</v>
      </c>
      <c r="E52" s="7">
        <f>SUM(G52+I52)</f>
        <v>4313</v>
      </c>
      <c r="F52" s="3">
        <v>4091</v>
      </c>
      <c r="G52" s="7">
        <v>4302</v>
      </c>
      <c r="H52" s="3">
        <v>13</v>
      </c>
      <c r="I52" s="7">
        <v>11</v>
      </c>
      <c r="J52" s="3">
        <v>3.17</v>
      </c>
      <c r="K52" s="11">
        <f>SUM(I52/E52*1000)</f>
        <v>2.5504289357755621</v>
      </c>
      <c r="L52" s="3">
        <v>6</v>
      </c>
      <c r="M52" s="7">
        <v>12</v>
      </c>
      <c r="N52" s="3">
        <v>1.47</v>
      </c>
      <c r="O52" s="11">
        <f>SUM(M52/G52*1000)</f>
        <v>2.7894002789400276</v>
      </c>
      <c r="P52" s="3">
        <v>19</v>
      </c>
      <c r="Q52" s="7">
        <f>SUM(M52+I52)</f>
        <v>23</v>
      </c>
    </row>
    <row r="53" spans="1:24" ht="13.2" x14ac:dyDescent="0.25">
      <c r="A53" s="4" t="s">
        <v>148</v>
      </c>
      <c r="B53" s="4" t="s">
        <v>19</v>
      </c>
      <c r="C53" s="4" t="s">
        <v>20</v>
      </c>
      <c r="D53" s="4">
        <v>8488</v>
      </c>
      <c r="E53" s="7">
        <f>SUM(G53+I53)</f>
        <v>8646</v>
      </c>
      <c r="F53" s="4">
        <v>8451</v>
      </c>
      <c r="G53" s="7">
        <v>8612</v>
      </c>
      <c r="H53" s="4">
        <v>37</v>
      </c>
      <c r="I53" s="7">
        <v>34</v>
      </c>
      <c r="J53" s="4">
        <v>4.3600000000000003</v>
      </c>
      <c r="K53" s="11">
        <f>SUM(I53/E53*1000)</f>
        <v>3.9324543141337034</v>
      </c>
      <c r="L53" s="4">
        <v>47</v>
      </c>
      <c r="M53" s="7">
        <v>42</v>
      </c>
      <c r="N53" s="4">
        <v>5.56</v>
      </c>
      <c r="O53" s="11">
        <f>SUM(M53/G53*1000)</f>
        <v>4.8769159312587087</v>
      </c>
      <c r="P53" s="4">
        <v>84</v>
      </c>
      <c r="Q53" s="7">
        <f>SUM(M53+I53)</f>
        <v>76</v>
      </c>
    </row>
    <row r="54" spans="1:24" s="5" customFormat="1" ht="13.2" x14ac:dyDescent="0.25">
      <c r="A54" s="4" t="s">
        <v>84</v>
      </c>
      <c r="B54" s="4" t="s">
        <v>19</v>
      </c>
      <c r="C54" s="4" t="s">
        <v>25</v>
      </c>
      <c r="D54" s="4">
        <v>6603</v>
      </c>
      <c r="E54" s="7">
        <f>SUM(G54+I54)</f>
        <v>6751</v>
      </c>
      <c r="F54" s="4">
        <v>6580</v>
      </c>
      <c r="G54" s="7">
        <v>6730</v>
      </c>
      <c r="H54" s="4">
        <v>23</v>
      </c>
      <c r="I54" s="7">
        <v>21</v>
      </c>
      <c r="J54" s="4">
        <v>3.48</v>
      </c>
      <c r="K54" s="11">
        <f>SUM(I54/E54*1000)</f>
        <v>3.1106502740334765</v>
      </c>
      <c r="L54" s="4">
        <v>4</v>
      </c>
      <c r="M54" s="7">
        <v>8</v>
      </c>
      <c r="N54" s="4">
        <v>0.61</v>
      </c>
      <c r="O54" s="11">
        <f>SUM(M54/G54*1000)</f>
        <v>1.1887072808320951</v>
      </c>
      <c r="P54" s="4">
        <v>27</v>
      </c>
      <c r="Q54" s="7">
        <f>SUM(M54+I54)</f>
        <v>29</v>
      </c>
      <c r="R54" s="4"/>
      <c r="S54" s="4"/>
      <c r="T54" s="4"/>
      <c r="U54" s="4"/>
      <c r="V54" s="4"/>
      <c r="W54" s="4"/>
      <c r="X54" s="4"/>
    </row>
    <row r="55" spans="1:24" ht="13.2" x14ac:dyDescent="0.25">
      <c r="A55" s="3" t="s">
        <v>85</v>
      </c>
      <c r="B55" s="3" t="s">
        <v>19</v>
      </c>
      <c r="C55" s="3" t="s">
        <v>34</v>
      </c>
      <c r="D55" s="3">
        <v>7230</v>
      </c>
      <c r="E55" s="7">
        <f>SUM(G55+I55)</f>
        <v>7140</v>
      </c>
      <c r="F55" s="3">
        <v>7211</v>
      </c>
      <c r="G55" s="7">
        <v>7094</v>
      </c>
      <c r="H55" s="3">
        <v>19</v>
      </c>
      <c r="I55" s="7">
        <v>46</v>
      </c>
      <c r="J55" s="3">
        <v>2.63</v>
      </c>
      <c r="K55" s="11">
        <f>SUM(I55/E55*1000)</f>
        <v>6.4425770308123242</v>
      </c>
      <c r="L55" s="3">
        <v>35</v>
      </c>
      <c r="M55" s="7">
        <v>26</v>
      </c>
      <c r="N55" s="3">
        <v>4.8499999999999996</v>
      </c>
      <c r="O55" s="11">
        <f>SUM(M55/G55*1000)</f>
        <v>3.6650690724555961</v>
      </c>
      <c r="P55" s="3">
        <v>54</v>
      </c>
      <c r="Q55" s="7">
        <f>SUM(M55+I55)</f>
        <v>72</v>
      </c>
    </row>
    <row r="56" spans="1:24" s="5" customFormat="1" ht="13.2" x14ac:dyDescent="0.25">
      <c r="A56" s="4" t="s">
        <v>179</v>
      </c>
      <c r="B56" s="4" t="s">
        <v>19</v>
      </c>
      <c r="C56" s="4" t="s">
        <v>25</v>
      </c>
      <c r="D56" s="4">
        <v>3724</v>
      </c>
      <c r="E56" s="7">
        <f>SUM(G56+I56)</f>
        <v>3819</v>
      </c>
      <c r="F56" s="4">
        <v>3715</v>
      </c>
      <c r="G56" s="7">
        <v>3808</v>
      </c>
      <c r="H56" s="4">
        <v>9</v>
      </c>
      <c r="I56" s="7">
        <v>11</v>
      </c>
      <c r="J56" s="4">
        <v>-1</v>
      </c>
      <c r="K56" s="11">
        <f>SUM(I56/E56*1000)</f>
        <v>2.8803351662738939</v>
      </c>
      <c r="L56" s="4">
        <v>-1</v>
      </c>
      <c r="M56" s="7">
        <v>6</v>
      </c>
      <c r="N56" s="4">
        <v>-1</v>
      </c>
      <c r="O56" s="11">
        <f>SUM(M56/G56*1000)</f>
        <v>1.5756302521008403</v>
      </c>
      <c r="P56" s="4">
        <v>9</v>
      </c>
      <c r="Q56" s="7">
        <f>SUM(M56+I56)</f>
        <v>17</v>
      </c>
      <c r="R56" s="4"/>
      <c r="S56" s="4"/>
      <c r="T56" s="4"/>
      <c r="U56" s="4"/>
      <c r="V56" s="4"/>
      <c r="W56" s="4"/>
      <c r="X56" s="4"/>
    </row>
    <row r="57" spans="1:24" ht="13.2" x14ac:dyDescent="0.25">
      <c r="A57" s="3" t="s">
        <v>87</v>
      </c>
      <c r="B57" s="3" t="s">
        <v>19</v>
      </c>
      <c r="C57" s="3" t="s">
        <v>23</v>
      </c>
      <c r="D57" s="3">
        <v>5564</v>
      </c>
      <c r="E57" s="7">
        <f>SUM(G57+I57)</f>
        <v>5480</v>
      </c>
      <c r="F57" s="3">
        <v>5550</v>
      </c>
      <c r="G57" s="7">
        <v>5468</v>
      </c>
      <c r="H57" s="3">
        <v>14</v>
      </c>
      <c r="I57" s="7">
        <v>12</v>
      </c>
      <c r="J57" s="3">
        <v>2.52</v>
      </c>
      <c r="K57" s="11">
        <f>SUM(I57/E57*1000)</f>
        <v>2.1897810218978102</v>
      </c>
      <c r="L57" s="3">
        <v>4</v>
      </c>
      <c r="M57" s="7">
        <v>3</v>
      </c>
      <c r="N57" s="3">
        <v>0.72</v>
      </c>
      <c r="O57" s="11">
        <f>SUM(M57/G57*1000)</f>
        <v>0.54864667154352598</v>
      </c>
      <c r="P57" s="3">
        <v>18</v>
      </c>
      <c r="Q57" s="7">
        <f>SUM(M57+I57)</f>
        <v>15</v>
      </c>
    </row>
    <row r="58" spans="1:24" ht="13.2" x14ac:dyDescent="0.25">
      <c r="A58" s="3" t="s">
        <v>182</v>
      </c>
      <c r="B58" s="3" t="s">
        <v>19</v>
      </c>
      <c r="C58" s="3" t="s">
        <v>34</v>
      </c>
      <c r="D58" s="3">
        <v>16092</v>
      </c>
      <c r="E58" s="7">
        <f>SUM(G58+I58)</f>
        <v>16255</v>
      </c>
      <c r="F58" s="3">
        <v>16025</v>
      </c>
      <c r="G58" s="10">
        <v>16175</v>
      </c>
      <c r="H58" s="3">
        <v>67</v>
      </c>
      <c r="I58" s="9">
        <v>80</v>
      </c>
      <c r="J58" s="3">
        <v>4.16</v>
      </c>
      <c r="K58" s="11">
        <f>SUM(I58/E58*1000)</f>
        <v>4.9215625961242697</v>
      </c>
      <c r="L58" s="3">
        <v>34</v>
      </c>
      <c r="M58" s="9">
        <v>23</v>
      </c>
      <c r="N58" s="3">
        <v>2.12</v>
      </c>
      <c r="O58" s="11">
        <f>SUM(M58/G58*1000)</f>
        <v>1.4219474497681606</v>
      </c>
      <c r="P58" s="3">
        <v>101</v>
      </c>
      <c r="Q58" s="7">
        <f>SUM(M58+I58)</f>
        <v>103</v>
      </c>
    </row>
    <row r="59" spans="1:24" ht="13.2" x14ac:dyDescent="0.25">
      <c r="A59" s="3" t="s">
        <v>76</v>
      </c>
      <c r="B59" s="3" t="s">
        <v>77</v>
      </c>
      <c r="D59" s="3">
        <v>623</v>
      </c>
      <c r="E59" s="7">
        <f>SUM(G59+I59)</f>
        <v>0</v>
      </c>
      <c r="F59" s="3">
        <v>621</v>
      </c>
      <c r="H59" s="3">
        <v>-1</v>
      </c>
      <c r="J59" s="3">
        <v>-1</v>
      </c>
      <c r="K59" s="11"/>
      <c r="L59" s="3">
        <v>-1</v>
      </c>
      <c r="N59" s="3">
        <v>-1</v>
      </c>
      <c r="O59" s="11"/>
      <c r="P59" s="3">
        <v>-1</v>
      </c>
      <c r="Q59" s="7"/>
    </row>
    <row r="60" spans="1:24" ht="13.2" x14ac:dyDescent="0.25">
      <c r="A60" s="3" t="s">
        <v>88</v>
      </c>
      <c r="B60" s="3" t="s">
        <v>19</v>
      </c>
      <c r="C60" s="3" t="s">
        <v>23</v>
      </c>
      <c r="D60" s="3">
        <v>4529</v>
      </c>
      <c r="E60" s="7">
        <f>SUM(G60+I60)</f>
        <v>4479</v>
      </c>
      <c r="F60" s="3">
        <v>4512</v>
      </c>
      <c r="G60" s="7">
        <v>4468</v>
      </c>
      <c r="H60" s="3">
        <v>17</v>
      </c>
      <c r="I60" s="7">
        <v>11</v>
      </c>
      <c r="J60" s="3">
        <v>3.75</v>
      </c>
      <c r="K60" s="11">
        <f>SUM(I60/E60*1000)</f>
        <v>2.4559053360125032</v>
      </c>
      <c r="L60" s="3">
        <v>9</v>
      </c>
      <c r="M60" s="7">
        <v>13</v>
      </c>
      <c r="N60" s="3">
        <v>1.99</v>
      </c>
      <c r="O60" s="11">
        <f>SUM(M60/G60*1000)</f>
        <v>2.9095792300805727</v>
      </c>
      <c r="P60" s="3">
        <v>26</v>
      </c>
      <c r="Q60" s="7">
        <f>SUM(M60+I60)</f>
        <v>24</v>
      </c>
    </row>
    <row r="61" spans="1:24" ht="13.2" x14ac:dyDescent="0.25">
      <c r="A61" s="3" t="s">
        <v>139</v>
      </c>
      <c r="B61" s="3" t="s">
        <v>19</v>
      </c>
      <c r="C61" s="3" t="s">
        <v>34</v>
      </c>
      <c r="D61" s="3">
        <v>5746</v>
      </c>
      <c r="E61" s="7">
        <f>SUM(G61+I61)</f>
        <v>5803</v>
      </c>
      <c r="F61" s="3">
        <v>5732</v>
      </c>
      <c r="G61" s="9">
        <v>5794</v>
      </c>
      <c r="H61" s="3">
        <v>14</v>
      </c>
      <c r="I61" s="9">
        <v>9</v>
      </c>
      <c r="J61" s="3">
        <v>2.44</v>
      </c>
      <c r="K61" s="11">
        <f>SUM(I61/E61*1000)</f>
        <v>1.5509219369291745</v>
      </c>
      <c r="L61" s="3">
        <v>5</v>
      </c>
      <c r="M61" s="9">
        <v>4</v>
      </c>
      <c r="N61" s="3">
        <v>0.87</v>
      </c>
      <c r="O61" s="11">
        <f>SUM(M61/G61*1000)</f>
        <v>0.69036934760096647</v>
      </c>
      <c r="P61" s="3">
        <v>19</v>
      </c>
      <c r="Q61" s="7">
        <f>SUM(M61+I61)</f>
        <v>13</v>
      </c>
    </row>
    <row r="62" spans="1:24" ht="13.2" x14ac:dyDescent="0.25">
      <c r="A62" s="3" t="s">
        <v>136</v>
      </c>
      <c r="B62" s="3" t="s">
        <v>19</v>
      </c>
      <c r="C62" s="3" t="s">
        <v>43</v>
      </c>
      <c r="D62" s="3">
        <v>11194</v>
      </c>
      <c r="E62" s="8">
        <f>SUM(G62+I62)</f>
        <v>11105</v>
      </c>
      <c r="F62" s="3">
        <v>11163</v>
      </c>
      <c r="G62" s="8">
        <v>11076</v>
      </c>
      <c r="H62" s="3">
        <v>31</v>
      </c>
      <c r="I62" s="7">
        <v>29</v>
      </c>
      <c r="J62" s="3">
        <v>2.77</v>
      </c>
      <c r="K62" s="11">
        <f>SUM(I62/E62*1000)</f>
        <v>2.6114362899594776</v>
      </c>
      <c r="L62" s="3">
        <v>10</v>
      </c>
      <c r="M62" s="7">
        <v>12</v>
      </c>
      <c r="N62" s="3">
        <v>0.9</v>
      </c>
      <c r="O62" s="11">
        <f>SUM(M62/G62*1000)</f>
        <v>1.0834236186348862</v>
      </c>
      <c r="P62" s="3">
        <v>41</v>
      </c>
      <c r="Q62" s="7">
        <f>SUM(M62+I62)</f>
        <v>41</v>
      </c>
    </row>
    <row r="63" spans="1:24" ht="13.2" x14ac:dyDescent="0.25">
      <c r="A63" s="3" t="s">
        <v>89</v>
      </c>
      <c r="B63" s="3" t="s">
        <v>19</v>
      </c>
      <c r="C63" s="3" t="s">
        <v>34</v>
      </c>
      <c r="D63" s="3">
        <v>2909</v>
      </c>
      <c r="E63" s="7">
        <f>SUM(G63+I63)</f>
        <v>2803</v>
      </c>
      <c r="F63" s="3">
        <v>2897</v>
      </c>
      <c r="G63" s="9">
        <v>2790</v>
      </c>
      <c r="H63" s="3">
        <v>12</v>
      </c>
      <c r="I63" s="9">
        <v>13</v>
      </c>
      <c r="J63" s="3">
        <v>4.13</v>
      </c>
      <c r="K63" s="11">
        <f>SUM(I63/E63*1000)</f>
        <v>4.6378879771673205</v>
      </c>
      <c r="L63" s="3">
        <v>4</v>
      </c>
      <c r="M63" s="9">
        <v>2</v>
      </c>
      <c r="N63" s="3">
        <v>1.38</v>
      </c>
      <c r="O63" s="11">
        <f>SUM(M63/G63*1000)</f>
        <v>0.71684587813620071</v>
      </c>
      <c r="P63" s="3">
        <v>16</v>
      </c>
      <c r="Q63" s="7">
        <f>SUM(M63+I63)</f>
        <v>15</v>
      </c>
    </row>
    <row r="64" spans="1:24" ht="13.2" x14ac:dyDescent="0.25">
      <c r="A64" s="3" t="s">
        <v>149</v>
      </c>
      <c r="B64" s="3" t="s">
        <v>19</v>
      </c>
      <c r="C64" s="3" t="s">
        <v>20</v>
      </c>
      <c r="D64" s="3">
        <v>5230</v>
      </c>
      <c r="E64" s="7">
        <f>SUM(G64+I64)</f>
        <v>5670</v>
      </c>
      <c r="F64" s="3">
        <v>5209</v>
      </c>
      <c r="G64" s="7">
        <v>5652</v>
      </c>
      <c r="H64" s="3">
        <v>21</v>
      </c>
      <c r="I64" s="7">
        <v>18</v>
      </c>
      <c r="J64" s="3">
        <v>4.0199999999999996</v>
      </c>
      <c r="K64" s="11">
        <f>SUM(I64/E64*1000)</f>
        <v>3.1746031746031744</v>
      </c>
      <c r="L64" s="3">
        <v>7</v>
      </c>
      <c r="M64" s="7">
        <v>16</v>
      </c>
      <c r="N64" s="3">
        <v>1.34</v>
      </c>
      <c r="O64" s="11">
        <f>SUM(M64/G64*1000)</f>
        <v>2.8308563340410475</v>
      </c>
      <c r="P64" s="3">
        <v>28</v>
      </c>
      <c r="Q64" s="7">
        <f>SUM(M64+I64)</f>
        <v>34</v>
      </c>
    </row>
    <row r="65" spans="1:24" ht="13.2" x14ac:dyDescent="0.25">
      <c r="A65" s="3" t="s">
        <v>90</v>
      </c>
      <c r="B65" s="3" t="s">
        <v>19</v>
      </c>
      <c r="C65" s="3" t="s">
        <v>38</v>
      </c>
      <c r="D65" s="3">
        <v>3721</v>
      </c>
      <c r="E65" s="7">
        <f>SUM(G65+I65)</f>
        <v>3799</v>
      </c>
      <c r="F65" s="3">
        <v>3706</v>
      </c>
      <c r="G65" s="9">
        <v>3789</v>
      </c>
      <c r="H65" s="3">
        <v>15</v>
      </c>
      <c r="I65" s="9">
        <v>10</v>
      </c>
      <c r="J65" s="3">
        <v>4.03</v>
      </c>
      <c r="K65" s="11">
        <f>SUM(I65/E65*1000)</f>
        <v>2.6322716504343249</v>
      </c>
      <c r="L65" s="3">
        <v>3</v>
      </c>
      <c r="M65" s="9">
        <v>12</v>
      </c>
      <c r="N65" s="3">
        <v>0.81</v>
      </c>
      <c r="O65" s="11">
        <f>SUM(M65/G65*1000)</f>
        <v>3.1670625494853524</v>
      </c>
      <c r="P65" s="3">
        <v>18</v>
      </c>
      <c r="Q65" s="7">
        <f>SUM(M65+I65)</f>
        <v>22</v>
      </c>
    </row>
    <row r="66" spans="1:24" ht="13.2" x14ac:dyDescent="0.25">
      <c r="A66" s="3" t="s">
        <v>91</v>
      </c>
      <c r="B66" s="3" t="s">
        <v>92</v>
      </c>
      <c r="C66" s="3" t="s">
        <v>92</v>
      </c>
      <c r="D66" s="3">
        <v>2804</v>
      </c>
      <c r="E66" s="7">
        <f>SUM(G66+I66)</f>
        <v>2759</v>
      </c>
      <c r="F66" s="3">
        <v>2796</v>
      </c>
      <c r="G66" s="9">
        <v>2754</v>
      </c>
      <c r="H66" s="3">
        <v>8</v>
      </c>
      <c r="I66" s="9">
        <v>5</v>
      </c>
      <c r="J66" s="3">
        <v>2.85</v>
      </c>
      <c r="K66" s="11">
        <f>SUM(I66/E66*1000)</f>
        <v>1.8122508155128669</v>
      </c>
      <c r="L66" s="3">
        <v>7</v>
      </c>
      <c r="M66" s="9">
        <v>5</v>
      </c>
      <c r="N66" s="3">
        <v>2.5</v>
      </c>
      <c r="O66" s="11">
        <f>SUM(M66/G66*1000)</f>
        <v>1.8155410312273059</v>
      </c>
      <c r="P66" s="3">
        <v>15</v>
      </c>
      <c r="Q66" s="7">
        <f>SUM(M66+I66)</f>
        <v>10</v>
      </c>
    </row>
    <row r="67" spans="1:24" ht="13.2" x14ac:dyDescent="0.25">
      <c r="A67" s="3" t="s">
        <v>93</v>
      </c>
      <c r="B67" s="3" t="s">
        <v>92</v>
      </c>
      <c r="C67" s="3" t="s">
        <v>92</v>
      </c>
      <c r="D67" s="3">
        <v>816</v>
      </c>
      <c r="E67" s="7">
        <f>SUM(G67+I67)</f>
        <v>842</v>
      </c>
      <c r="F67" s="3">
        <v>815</v>
      </c>
      <c r="G67" s="9">
        <v>842</v>
      </c>
      <c r="H67" s="3">
        <v>-1</v>
      </c>
      <c r="J67" s="3">
        <v>-1</v>
      </c>
      <c r="K67" s="11"/>
      <c r="L67" s="3">
        <v>-1</v>
      </c>
      <c r="N67" s="3">
        <v>-1</v>
      </c>
      <c r="O67" s="11"/>
      <c r="P67" s="3">
        <v>-1</v>
      </c>
      <c r="Q67" s="7"/>
    </row>
    <row r="68" spans="1:24" ht="13.2" x14ac:dyDescent="0.25">
      <c r="A68" s="3" t="s">
        <v>94</v>
      </c>
      <c r="B68" s="3" t="s">
        <v>92</v>
      </c>
      <c r="C68" s="3" t="s">
        <v>92</v>
      </c>
      <c r="D68" s="3">
        <v>1103</v>
      </c>
      <c r="E68" s="7">
        <f>SUM(G68+I68)</f>
        <v>1044</v>
      </c>
      <c r="F68" s="3">
        <v>1098</v>
      </c>
      <c r="G68" s="9">
        <v>1038</v>
      </c>
      <c r="H68" s="3">
        <v>5</v>
      </c>
      <c r="I68" s="9">
        <v>6</v>
      </c>
      <c r="J68" s="3">
        <v>-1</v>
      </c>
      <c r="K68" s="11">
        <f>SUM(I68/E68*1000)</f>
        <v>5.7471264367816088</v>
      </c>
      <c r="L68" s="3">
        <v>-1</v>
      </c>
      <c r="M68" s="9">
        <v>2</v>
      </c>
      <c r="N68" s="3">
        <v>-1</v>
      </c>
      <c r="O68" s="11">
        <f>SUM(M68/G68*1000)</f>
        <v>1.9267822736030829</v>
      </c>
      <c r="P68" s="3">
        <v>6</v>
      </c>
      <c r="Q68" s="7">
        <f>SUM(M68+I68)</f>
        <v>8</v>
      </c>
    </row>
    <row r="69" spans="1:24" ht="13.2" x14ac:dyDescent="0.25">
      <c r="A69" s="3" t="s">
        <v>95</v>
      </c>
      <c r="B69" s="3" t="s">
        <v>92</v>
      </c>
      <c r="C69" s="3" t="s">
        <v>92</v>
      </c>
      <c r="D69" s="3">
        <v>2769</v>
      </c>
      <c r="E69" s="7">
        <f>SUM(G69+I69)</f>
        <v>2826</v>
      </c>
      <c r="F69" s="3">
        <v>2759</v>
      </c>
      <c r="G69" s="9">
        <v>2815</v>
      </c>
      <c r="H69" s="3">
        <v>10</v>
      </c>
      <c r="I69" s="9">
        <v>11</v>
      </c>
      <c r="J69" s="3">
        <v>-1</v>
      </c>
      <c r="K69" s="11">
        <f>SUM(I69/E69*1000)</f>
        <v>3.8924274593064401</v>
      </c>
      <c r="L69" s="3">
        <v>-1</v>
      </c>
      <c r="M69" s="9">
        <f>-G665</f>
        <v>0</v>
      </c>
      <c r="N69" s="3">
        <v>-1</v>
      </c>
      <c r="O69" s="11">
        <f>SUM(M69/G69*1000)</f>
        <v>0</v>
      </c>
      <c r="P69" s="3">
        <v>11</v>
      </c>
      <c r="Q69" s="7">
        <f>SUM(M69+I69)</f>
        <v>11</v>
      </c>
    </row>
    <row r="70" spans="1:24" ht="13.2" x14ac:dyDescent="0.25">
      <c r="A70" s="3" t="s">
        <v>96</v>
      </c>
      <c r="B70" s="3" t="s">
        <v>92</v>
      </c>
      <c r="C70" s="3" t="s">
        <v>92</v>
      </c>
      <c r="D70" s="3">
        <v>2730</v>
      </c>
      <c r="E70" s="7">
        <f>SUM(G70+I70)</f>
        <v>2753</v>
      </c>
      <c r="F70" s="3">
        <v>2727</v>
      </c>
      <c r="G70" s="9">
        <v>2745</v>
      </c>
      <c r="H70" s="3">
        <v>3</v>
      </c>
      <c r="I70" s="9">
        <v>8</v>
      </c>
      <c r="J70" s="3">
        <v>-1</v>
      </c>
      <c r="K70" s="11">
        <f>SUM(I70/E70*1000)</f>
        <v>2.9059208136578278</v>
      </c>
      <c r="L70" s="3">
        <v>-1</v>
      </c>
      <c r="M70" s="9">
        <v>5</v>
      </c>
      <c r="N70" s="3">
        <v>-1</v>
      </c>
      <c r="O70" s="11">
        <f>SUM(M70/G70*1000)</f>
        <v>1.8214936247723132</v>
      </c>
      <c r="P70" s="3">
        <v>5</v>
      </c>
      <c r="Q70" s="7">
        <f>SUM(M70+I70)</f>
        <v>13</v>
      </c>
    </row>
    <row r="71" spans="1:24" ht="13.2" x14ac:dyDescent="0.25">
      <c r="A71" s="3" t="s">
        <v>97</v>
      </c>
      <c r="B71" s="3" t="s">
        <v>92</v>
      </c>
      <c r="C71" s="3" t="s">
        <v>92</v>
      </c>
      <c r="D71" s="3">
        <v>4858</v>
      </c>
      <c r="E71" s="7">
        <f>SUM(G71+I71)</f>
        <v>4675</v>
      </c>
      <c r="F71" s="3">
        <v>4843</v>
      </c>
      <c r="G71" s="9">
        <v>4659</v>
      </c>
      <c r="H71" s="3">
        <v>15</v>
      </c>
      <c r="I71" s="9">
        <v>16</v>
      </c>
      <c r="J71" s="3">
        <v>3.09</v>
      </c>
      <c r="K71" s="11">
        <f>SUM(I71/E71*1000)</f>
        <v>3.4224598930481283</v>
      </c>
      <c r="L71" s="3">
        <v>5</v>
      </c>
      <c r="M71" s="9">
        <v>9</v>
      </c>
      <c r="N71" s="3">
        <v>1.03</v>
      </c>
      <c r="O71" s="11">
        <f>SUM(M71/G71*1000)</f>
        <v>1.9317450096587252</v>
      </c>
      <c r="P71" s="3">
        <v>20</v>
      </c>
      <c r="Q71" s="7">
        <f>SUM(M71+I71)</f>
        <v>25</v>
      </c>
    </row>
    <row r="72" spans="1:24" ht="13.2" x14ac:dyDescent="0.25">
      <c r="A72" s="3" t="s">
        <v>98</v>
      </c>
      <c r="B72" s="3" t="s">
        <v>92</v>
      </c>
      <c r="C72" s="3" t="s">
        <v>92</v>
      </c>
      <c r="D72" s="3">
        <v>13302</v>
      </c>
      <c r="E72" s="7">
        <f>SUM(G72+I72)</f>
        <v>13401</v>
      </c>
      <c r="F72" s="3">
        <v>13262</v>
      </c>
      <c r="G72" s="9">
        <v>13363</v>
      </c>
      <c r="H72" s="3">
        <v>40</v>
      </c>
      <c r="I72" s="9">
        <v>38</v>
      </c>
      <c r="J72" s="3">
        <v>3.01</v>
      </c>
      <c r="K72" s="11">
        <f>SUM(I72/E72*1000)</f>
        <v>2.8356092828893367</v>
      </c>
      <c r="L72" s="3">
        <v>23</v>
      </c>
      <c r="M72" s="9">
        <v>24</v>
      </c>
      <c r="N72" s="3">
        <v>1.73</v>
      </c>
      <c r="O72" s="11">
        <f>SUM(M72/G72*1000)</f>
        <v>1.7960038913417644</v>
      </c>
      <c r="P72" s="3">
        <v>63</v>
      </c>
      <c r="Q72" s="7">
        <f>SUM(M72+I72)</f>
        <v>62</v>
      </c>
    </row>
    <row r="73" spans="1:24" ht="13.2" x14ac:dyDescent="0.25">
      <c r="A73" s="3" t="s">
        <v>99</v>
      </c>
      <c r="B73" s="3" t="s">
        <v>92</v>
      </c>
      <c r="C73" s="3" t="s">
        <v>92</v>
      </c>
      <c r="D73" s="3">
        <v>1830</v>
      </c>
      <c r="E73" s="7">
        <f>SUM(G73+I73)</f>
        <v>1838</v>
      </c>
      <c r="F73" s="3">
        <v>1827</v>
      </c>
      <c r="G73" s="9">
        <v>1831</v>
      </c>
      <c r="H73" s="3">
        <v>3</v>
      </c>
      <c r="I73" s="9">
        <v>7</v>
      </c>
      <c r="J73" s="3">
        <v>-1</v>
      </c>
      <c r="K73" s="11">
        <f>SUM(I73/E73*1000)</f>
        <v>3.808487486398259</v>
      </c>
      <c r="L73" s="3">
        <v>-1</v>
      </c>
      <c r="M73" s="9">
        <v>1</v>
      </c>
      <c r="N73" s="3">
        <v>-1</v>
      </c>
      <c r="O73" s="11">
        <f>SUM(M73/G73*1000)</f>
        <v>0.54614964500273067</v>
      </c>
      <c r="P73" s="3">
        <v>5</v>
      </c>
      <c r="Q73" s="7">
        <f>SUM(M73+I73)</f>
        <v>8</v>
      </c>
    </row>
    <row r="74" spans="1:24" ht="13.2" x14ac:dyDescent="0.25">
      <c r="A74" s="3" t="s">
        <v>100</v>
      </c>
      <c r="B74" s="3" t="s">
        <v>92</v>
      </c>
      <c r="C74" s="3" t="s">
        <v>92</v>
      </c>
      <c r="D74" s="3">
        <v>4097</v>
      </c>
      <c r="E74" s="7">
        <f>SUM(G74+I74)</f>
        <v>4138</v>
      </c>
      <c r="F74" s="3">
        <v>4083</v>
      </c>
      <c r="G74" s="9">
        <v>4129</v>
      </c>
      <c r="H74" s="3">
        <v>14</v>
      </c>
      <c r="I74" s="9">
        <v>9</v>
      </c>
      <c r="J74" s="3">
        <v>3.42</v>
      </c>
      <c r="K74" s="11">
        <f>SUM(I74/E74*1000)</f>
        <v>2.1749637506041566</v>
      </c>
      <c r="L74" s="3">
        <v>11</v>
      </c>
      <c r="M74" s="9">
        <v>14</v>
      </c>
      <c r="N74" s="3">
        <v>2.69</v>
      </c>
      <c r="O74" s="11">
        <f>SUM(M74/G74*1000)</f>
        <v>3.3906514894647612</v>
      </c>
      <c r="P74" s="3">
        <v>25</v>
      </c>
      <c r="Q74" s="7">
        <f>SUM(M74+I74)</f>
        <v>23</v>
      </c>
    </row>
    <row r="75" spans="1:24" ht="13.2" x14ac:dyDescent="0.25">
      <c r="A75" s="3" t="s">
        <v>101</v>
      </c>
      <c r="B75" s="3" t="s">
        <v>92</v>
      </c>
      <c r="C75" s="3" t="s">
        <v>92</v>
      </c>
      <c r="D75" s="3">
        <v>8007</v>
      </c>
      <c r="E75" s="7">
        <f>SUM(G75+I75)</f>
        <v>0</v>
      </c>
      <c r="F75" s="3">
        <v>7986</v>
      </c>
      <c r="H75" s="3">
        <v>21</v>
      </c>
      <c r="J75" s="3">
        <v>2.62</v>
      </c>
      <c r="K75" s="11"/>
      <c r="L75" s="3">
        <v>13</v>
      </c>
      <c r="N75" s="3">
        <v>1.63</v>
      </c>
      <c r="O75" s="11"/>
      <c r="P75" s="3">
        <v>34</v>
      </c>
      <c r="Q75" s="7">
        <f>SUM(M75+I75)</f>
        <v>0</v>
      </c>
    </row>
    <row r="76" spans="1:24" ht="13.2" x14ac:dyDescent="0.25">
      <c r="A76" s="3" t="s">
        <v>102</v>
      </c>
      <c r="B76" s="3" t="s">
        <v>92</v>
      </c>
      <c r="C76" s="3" t="s">
        <v>92</v>
      </c>
      <c r="D76" s="3">
        <v>117</v>
      </c>
      <c r="E76" s="7">
        <f>SUM(G76+I76)</f>
        <v>113</v>
      </c>
      <c r="F76" s="3">
        <v>115</v>
      </c>
      <c r="G76" s="9">
        <v>113</v>
      </c>
      <c r="H76" s="3">
        <v>-1</v>
      </c>
      <c r="I76" s="9">
        <v>0</v>
      </c>
      <c r="J76" s="3">
        <v>-1</v>
      </c>
      <c r="K76" s="11">
        <f>SUM(I76/E76*1000)</f>
        <v>0</v>
      </c>
      <c r="L76" s="3">
        <v>-1</v>
      </c>
      <c r="M76" s="9">
        <v>0</v>
      </c>
      <c r="N76" s="3">
        <v>-1</v>
      </c>
      <c r="O76" s="11">
        <f>SUM(M76/G76*1000)</f>
        <v>0</v>
      </c>
      <c r="P76" s="3">
        <v>-1</v>
      </c>
      <c r="Q76" s="7">
        <f>SUM(M76+I76)</f>
        <v>0</v>
      </c>
    </row>
    <row r="77" spans="1:24" ht="13.2" x14ac:dyDescent="0.25">
      <c r="A77" s="3" t="s">
        <v>103</v>
      </c>
      <c r="B77" s="3" t="s">
        <v>92</v>
      </c>
      <c r="C77" s="3" t="s">
        <v>92</v>
      </c>
      <c r="D77" s="3">
        <v>90</v>
      </c>
      <c r="E77" s="7">
        <f>SUM(G77+I77)</f>
        <v>89</v>
      </c>
      <c r="F77" s="3">
        <v>90</v>
      </c>
      <c r="G77" s="9">
        <v>89</v>
      </c>
      <c r="H77" s="3">
        <v>-1</v>
      </c>
      <c r="I77" s="9">
        <v>0</v>
      </c>
      <c r="J77" s="3">
        <v>-1</v>
      </c>
      <c r="K77" s="11">
        <f>SUM(I77/E77*1000)</f>
        <v>0</v>
      </c>
      <c r="L77" s="3">
        <v>-1</v>
      </c>
      <c r="M77" s="9">
        <v>0</v>
      </c>
      <c r="N77" s="3">
        <v>-1</v>
      </c>
      <c r="O77" s="11">
        <f>SUM(M77/G77*1000)</f>
        <v>0</v>
      </c>
      <c r="P77" s="3">
        <v>-1</v>
      </c>
      <c r="Q77" s="7">
        <f>SUM(M77+I77)</f>
        <v>0</v>
      </c>
    </row>
    <row r="78" spans="1:24" ht="13.2" x14ac:dyDescent="0.25">
      <c r="A78" s="3" t="s">
        <v>104</v>
      </c>
      <c r="B78" s="3" t="s">
        <v>92</v>
      </c>
      <c r="C78" s="3" t="s">
        <v>92</v>
      </c>
      <c r="D78" s="3">
        <v>3387</v>
      </c>
      <c r="E78" s="7">
        <f>SUM(G78+I78)</f>
        <v>0</v>
      </c>
      <c r="F78" s="3">
        <v>3376</v>
      </c>
      <c r="H78" s="3">
        <v>11</v>
      </c>
      <c r="J78" s="3">
        <v>3.25</v>
      </c>
      <c r="K78" s="11"/>
      <c r="L78" s="3">
        <v>7</v>
      </c>
      <c r="N78" s="3">
        <v>2.0699999999999998</v>
      </c>
      <c r="O78" s="11"/>
      <c r="P78" s="3">
        <v>18</v>
      </c>
      <c r="Q78" s="7"/>
    </row>
    <row r="79" spans="1:24" s="5" customFormat="1" ht="13.2" x14ac:dyDescent="0.25">
      <c r="A79" s="3" t="s">
        <v>105</v>
      </c>
      <c r="B79" s="3" t="s">
        <v>92</v>
      </c>
      <c r="C79" s="3" t="s">
        <v>92</v>
      </c>
      <c r="D79" s="3">
        <v>127</v>
      </c>
      <c r="E79" s="7"/>
      <c r="F79" s="3">
        <v>126</v>
      </c>
      <c r="G79" s="9">
        <v>140</v>
      </c>
      <c r="H79" s="3">
        <v>-1</v>
      </c>
      <c r="I79" s="9"/>
      <c r="J79" s="3">
        <v>-1</v>
      </c>
      <c r="K79" s="11"/>
      <c r="L79" s="3">
        <v>-1</v>
      </c>
      <c r="M79" s="9">
        <v>10</v>
      </c>
      <c r="N79" s="3">
        <v>-1</v>
      </c>
      <c r="O79" s="11">
        <f>SUM(M79/G79*1000)</f>
        <v>71.428571428571431</v>
      </c>
      <c r="P79" s="3">
        <v>-1</v>
      </c>
      <c r="Q79" s="7"/>
      <c r="R79" s="4"/>
      <c r="S79" s="4"/>
      <c r="T79" s="4"/>
      <c r="U79" s="4"/>
      <c r="V79" s="4"/>
      <c r="W79" s="4"/>
      <c r="X79" s="4"/>
    </row>
    <row r="80" spans="1:24" ht="13.2" x14ac:dyDescent="0.25">
      <c r="A80" s="3" t="s">
        <v>106</v>
      </c>
      <c r="B80" s="3" t="s">
        <v>19</v>
      </c>
      <c r="C80" s="3" t="s">
        <v>43</v>
      </c>
      <c r="D80" s="3">
        <v>4889</v>
      </c>
      <c r="E80" s="7">
        <f>SUM(G80+I80)</f>
        <v>4815</v>
      </c>
      <c r="F80" s="3">
        <v>4878</v>
      </c>
      <c r="G80" s="9">
        <v>4796</v>
      </c>
      <c r="H80" s="3">
        <v>11</v>
      </c>
      <c r="I80" s="9">
        <v>19</v>
      </c>
      <c r="J80" s="3">
        <v>2.25</v>
      </c>
      <c r="K80" s="11">
        <f>SUM(I80/E80*1000)</f>
        <v>3.946002076843198</v>
      </c>
      <c r="L80" s="3">
        <v>15</v>
      </c>
      <c r="M80" s="9">
        <v>14</v>
      </c>
      <c r="N80" s="3">
        <v>3.08</v>
      </c>
      <c r="O80" s="11">
        <f>SUM(M80/G80*1000)</f>
        <v>2.9190992493744785</v>
      </c>
      <c r="P80" s="3">
        <v>26</v>
      </c>
      <c r="Q80" s="7">
        <f>SUM(M80+I80)</f>
        <v>33</v>
      </c>
    </row>
    <row r="81" spans="1:24" s="5" customFormat="1" ht="13.2" x14ac:dyDescent="0.25">
      <c r="A81" s="3" t="s">
        <v>107</v>
      </c>
      <c r="B81" s="3" t="s">
        <v>19</v>
      </c>
      <c r="C81" s="3" t="s">
        <v>66</v>
      </c>
      <c r="D81" s="3">
        <v>5356</v>
      </c>
      <c r="E81" s="7">
        <f>SUM(G81+I81)</f>
        <v>0</v>
      </c>
      <c r="F81" s="3">
        <v>5343</v>
      </c>
      <c r="G81" s="9"/>
      <c r="H81" s="3">
        <v>13</v>
      </c>
      <c r="I81" s="9"/>
      <c r="J81" s="3">
        <v>2.4300000000000002</v>
      </c>
      <c r="K81" s="11"/>
      <c r="L81" s="3">
        <v>5</v>
      </c>
      <c r="M81" s="9"/>
      <c r="N81" s="3">
        <v>0.94</v>
      </c>
      <c r="O81" s="11"/>
      <c r="P81" s="3">
        <v>18</v>
      </c>
      <c r="Q81" s="7"/>
      <c r="R81" s="4"/>
      <c r="S81" s="4"/>
      <c r="T81" s="4"/>
      <c r="U81" s="4"/>
      <c r="V81" s="4"/>
      <c r="W81" s="4"/>
      <c r="X81" s="4"/>
    </row>
    <row r="82" spans="1:24" ht="13.2" x14ac:dyDescent="0.25">
      <c r="A82" s="4" t="s">
        <v>108</v>
      </c>
      <c r="B82" s="4" t="s">
        <v>19</v>
      </c>
      <c r="C82" s="4" t="s">
        <v>48</v>
      </c>
      <c r="D82" s="4">
        <v>2501</v>
      </c>
      <c r="E82" s="7">
        <f>SUM(G82+I82)</f>
        <v>2473</v>
      </c>
      <c r="F82" s="4">
        <v>2496</v>
      </c>
      <c r="G82" s="7">
        <v>2462</v>
      </c>
      <c r="H82" s="4">
        <v>5</v>
      </c>
      <c r="I82" s="7">
        <v>11</v>
      </c>
      <c r="J82" s="4">
        <v>-1</v>
      </c>
      <c r="K82" s="11">
        <f>SUM(I82/E82*1000)</f>
        <v>4.448038819247877</v>
      </c>
      <c r="L82" s="4">
        <v>-1</v>
      </c>
      <c r="M82" s="7">
        <v>4</v>
      </c>
      <c r="N82" s="4">
        <v>-1</v>
      </c>
      <c r="O82" s="11">
        <f>SUM(M82/G82*1000)</f>
        <v>1.6246953696181965</v>
      </c>
      <c r="P82" s="4">
        <v>7</v>
      </c>
      <c r="Q82" s="7">
        <f>SUM(M82+I82)</f>
        <v>15</v>
      </c>
    </row>
    <row r="83" spans="1:24" ht="13.2" x14ac:dyDescent="0.25">
      <c r="A83" s="3" t="s">
        <v>109</v>
      </c>
      <c r="B83" s="3" t="s">
        <v>19</v>
      </c>
      <c r="C83" s="3" t="s">
        <v>25</v>
      </c>
      <c r="D83" s="3">
        <v>3493</v>
      </c>
      <c r="E83" s="7">
        <f>SUM(G83+I83)</f>
        <v>0</v>
      </c>
      <c r="F83" s="3">
        <v>3476</v>
      </c>
      <c r="H83" s="3">
        <v>17</v>
      </c>
      <c r="J83" s="3">
        <v>4.87</v>
      </c>
      <c r="K83" s="11"/>
      <c r="L83" s="3">
        <v>5</v>
      </c>
      <c r="N83" s="3">
        <v>1.44</v>
      </c>
      <c r="O83" s="11"/>
      <c r="P83" s="3">
        <v>22</v>
      </c>
      <c r="Q83" s="7"/>
    </row>
    <row r="84" spans="1:24" ht="13.2" x14ac:dyDescent="0.25">
      <c r="A84" s="4" t="s">
        <v>110</v>
      </c>
      <c r="B84" s="4" t="s">
        <v>19</v>
      </c>
      <c r="C84" s="4" t="s">
        <v>48</v>
      </c>
      <c r="D84" s="4">
        <v>2580</v>
      </c>
      <c r="E84" s="7">
        <f>SUM(G84+I84)</f>
        <v>2551</v>
      </c>
      <c r="F84" s="4">
        <v>2575</v>
      </c>
      <c r="G84" s="7">
        <v>2544</v>
      </c>
      <c r="H84" s="4">
        <v>5</v>
      </c>
      <c r="I84" s="7">
        <v>7</v>
      </c>
      <c r="J84" s="4">
        <v>1.94</v>
      </c>
      <c r="K84" s="11">
        <f>SUM(I84/E84*1000)</f>
        <v>2.7440219521756175</v>
      </c>
      <c r="L84" s="4">
        <v>4</v>
      </c>
      <c r="M84" s="7">
        <v>0</v>
      </c>
      <c r="N84" s="4">
        <v>1.55</v>
      </c>
      <c r="O84" s="11">
        <f>SUM(M84/G84*1000)</f>
        <v>0</v>
      </c>
      <c r="P84" s="4">
        <v>9</v>
      </c>
      <c r="Q84" s="7">
        <f>SUM(M84+I84)</f>
        <v>7</v>
      </c>
    </row>
    <row r="85" spans="1:24" s="5" customFormat="1" ht="13.2" x14ac:dyDescent="0.25">
      <c r="A85" s="3" t="s">
        <v>117</v>
      </c>
      <c r="B85" s="3" t="s">
        <v>19</v>
      </c>
      <c r="C85" s="3" t="s">
        <v>43</v>
      </c>
      <c r="D85" s="3">
        <v>5707</v>
      </c>
      <c r="E85" s="7">
        <f>SUM(G85+I85)</f>
        <v>5842</v>
      </c>
      <c r="F85" s="3">
        <v>5688</v>
      </c>
      <c r="G85" s="9">
        <v>5823</v>
      </c>
      <c r="H85" s="3">
        <v>19</v>
      </c>
      <c r="I85" s="9">
        <v>19</v>
      </c>
      <c r="J85" s="3">
        <v>3.33</v>
      </c>
      <c r="K85" s="11">
        <f>SUM(I85/E85*1000)</f>
        <v>3.2523108524477919</v>
      </c>
      <c r="L85" s="3">
        <v>3</v>
      </c>
      <c r="M85" s="9">
        <v>7</v>
      </c>
      <c r="N85" s="3">
        <v>0.53</v>
      </c>
      <c r="O85" s="11">
        <f>SUM(M85/G85*1000)</f>
        <v>1.2021294865189764</v>
      </c>
      <c r="P85" s="3">
        <v>22</v>
      </c>
      <c r="Q85" s="7">
        <f>SUM(M85+I85)</f>
        <v>26</v>
      </c>
      <c r="R85" s="4"/>
      <c r="S85" s="4"/>
      <c r="T85" s="4"/>
      <c r="U85" s="4"/>
      <c r="V85" s="4"/>
      <c r="W85" s="4"/>
      <c r="X85" s="4"/>
    </row>
    <row r="86" spans="1:24" ht="13.2" x14ac:dyDescent="0.25">
      <c r="A86" s="3" t="s">
        <v>111</v>
      </c>
      <c r="B86" s="3" t="s">
        <v>19</v>
      </c>
      <c r="C86" s="3" t="s">
        <v>40</v>
      </c>
      <c r="D86" s="3">
        <v>4183</v>
      </c>
      <c r="E86" s="7">
        <f>SUM(G86+I86)</f>
        <v>4107</v>
      </c>
      <c r="F86" s="3">
        <v>4177</v>
      </c>
      <c r="G86" s="9">
        <v>4093</v>
      </c>
      <c r="H86" s="3">
        <v>6</v>
      </c>
      <c r="I86" s="9">
        <v>14</v>
      </c>
      <c r="J86" s="3">
        <v>1.43</v>
      </c>
      <c r="K86" s="11">
        <f>SUM(I86/E86*1000)</f>
        <v>3.4088142196250306</v>
      </c>
      <c r="L86" s="3">
        <v>3</v>
      </c>
      <c r="M86" s="9">
        <v>8</v>
      </c>
      <c r="N86" s="3">
        <v>0.72</v>
      </c>
      <c r="O86" s="11">
        <f>SUM(M86/G86*1000)</f>
        <v>1.9545565599804544</v>
      </c>
      <c r="P86" s="3">
        <v>9</v>
      </c>
      <c r="Q86" s="7">
        <f>SUM(M86+I86)</f>
        <v>22</v>
      </c>
    </row>
    <row r="87" spans="1:24" ht="13.2" x14ac:dyDescent="0.25">
      <c r="A87" s="3" t="s">
        <v>151</v>
      </c>
      <c r="B87" s="3" t="s">
        <v>19</v>
      </c>
      <c r="C87" s="3" t="s">
        <v>34</v>
      </c>
      <c r="D87" s="3">
        <v>4694</v>
      </c>
      <c r="E87" s="7">
        <f>SUM(G87+I87)</f>
        <v>5015</v>
      </c>
      <c r="F87" s="3">
        <v>4676</v>
      </c>
      <c r="G87" s="9">
        <v>4999</v>
      </c>
      <c r="H87" s="3">
        <v>18</v>
      </c>
      <c r="I87" s="9">
        <v>16</v>
      </c>
      <c r="J87" s="3">
        <v>3.83</v>
      </c>
      <c r="K87" s="11">
        <f>SUM(I87/E87*1000)</f>
        <v>3.1904287138584246</v>
      </c>
      <c r="L87" s="3">
        <v>11</v>
      </c>
      <c r="M87" s="9" t="s">
        <v>152</v>
      </c>
      <c r="N87" s="3">
        <v>2.35</v>
      </c>
      <c r="O87" s="11"/>
      <c r="P87" s="3">
        <v>29</v>
      </c>
      <c r="Q87" s="7"/>
    </row>
    <row r="88" spans="1:24" ht="13.2" x14ac:dyDescent="0.25">
      <c r="A88" s="3" t="s">
        <v>112</v>
      </c>
      <c r="B88" s="3" t="s">
        <v>29</v>
      </c>
      <c r="C88" s="3" t="s">
        <v>29</v>
      </c>
      <c r="D88" s="3">
        <v>3483</v>
      </c>
      <c r="E88" s="7">
        <f>SUM(G88+I88)</f>
        <v>3339</v>
      </c>
      <c r="F88" s="3">
        <v>3473</v>
      </c>
      <c r="G88" s="9">
        <v>3329</v>
      </c>
      <c r="H88" s="3">
        <v>10</v>
      </c>
      <c r="I88" s="9">
        <v>10</v>
      </c>
      <c r="J88" s="3">
        <v>2.87</v>
      </c>
      <c r="K88" s="11">
        <f>SUM(I88/E88*1000)</f>
        <v>2.994908655286014</v>
      </c>
      <c r="L88" s="3">
        <v>3</v>
      </c>
      <c r="N88" s="3">
        <v>0.86</v>
      </c>
      <c r="O88" s="11"/>
      <c r="P88" s="3">
        <v>13</v>
      </c>
      <c r="Q88" s="7"/>
    </row>
    <row r="89" spans="1:24" ht="13.2" x14ac:dyDescent="0.25">
      <c r="A89" s="3" t="s">
        <v>113</v>
      </c>
      <c r="B89" s="3" t="s">
        <v>19</v>
      </c>
      <c r="C89" s="3" t="s">
        <v>20</v>
      </c>
      <c r="D89" s="3">
        <v>3656</v>
      </c>
      <c r="E89" s="7">
        <f>SUM(G89+I89)</f>
        <v>3727</v>
      </c>
      <c r="F89" s="3">
        <v>3642</v>
      </c>
      <c r="G89" s="9">
        <v>3711</v>
      </c>
      <c r="H89" s="3">
        <v>14</v>
      </c>
      <c r="I89" s="9">
        <v>16</v>
      </c>
      <c r="J89" s="3">
        <v>3.83</v>
      </c>
      <c r="K89" s="11">
        <f>SUM(I89/E89*1000)</f>
        <v>4.292997048564529</v>
      </c>
      <c r="L89" s="3">
        <v>5</v>
      </c>
      <c r="N89" s="3">
        <v>1.37</v>
      </c>
      <c r="O89" s="11"/>
      <c r="P89" s="3">
        <v>19</v>
      </c>
      <c r="Q89" s="7"/>
    </row>
    <row r="90" spans="1:24" s="5" customFormat="1" ht="13.2" x14ac:dyDescent="0.25">
      <c r="A90" s="4" t="s">
        <v>114</v>
      </c>
      <c r="B90" s="4" t="s">
        <v>19</v>
      </c>
      <c r="C90" s="4" t="s">
        <v>48</v>
      </c>
      <c r="D90" s="4">
        <v>3348</v>
      </c>
      <c r="E90" s="7">
        <f>SUM(G90+I90)</f>
        <v>2789</v>
      </c>
      <c r="F90" s="4">
        <v>3339</v>
      </c>
      <c r="G90" s="7">
        <v>2779</v>
      </c>
      <c r="H90" s="4">
        <v>9</v>
      </c>
      <c r="I90" s="7">
        <v>10</v>
      </c>
      <c r="J90" s="4">
        <v>-1</v>
      </c>
      <c r="K90" s="11">
        <f>SUM(I90/E90*1000)</f>
        <v>3.5855145213338115</v>
      </c>
      <c r="L90" s="4">
        <v>-1</v>
      </c>
      <c r="M90" s="7"/>
      <c r="N90" s="4">
        <v>-1</v>
      </c>
      <c r="O90" s="11"/>
      <c r="P90" s="4">
        <v>10</v>
      </c>
      <c r="Q90" s="7"/>
      <c r="R90" s="4"/>
      <c r="S90" s="4"/>
      <c r="T90" s="4"/>
      <c r="U90" s="4"/>
      <c r="V90" s="4"/>
      <c r="W90" s="4"/>
      <c r="X90" s="4"/>
    </row>
    <row r="91" spans="1:24" ht="13.2" x14ac:dyDescent="0.25">
      <c r="A91" s="3" t="s">
        <v>115</v>
      </c>
      <c r="B91" s="3" t="s">
        <v>19</v>
      </c>
      <c r="C91" s="3" t="s">
        <v>40</v>
      </c>
      <c r="D91" s="3">
        <v>7382</v>
      </c>
      <c r="E91" s="7">
        <f>SUM(G91+I91)</f>
        <v>0</v>
      </c>
      <c r="F91" s="3">
        <v>7351</v>
      </c>
      <c r="H91" s="3">
        <v>31</v>
      </c>
      <c r="J91" s="3">
        <v>4.2</v>
      </c>
      <c r="K91" s="11"/>
      <c r="L91" s="3">
        <v>18</v>
      </c>
      <c r="N91" s="3">
        <v>2.4500000000000002</v>
      </c>
      <c r="O91" s="11"/>
      <c r="P91" s="3">
        <v>49</v>
      </c>
      <c r="Q91" s="7"/>
    </row>
    <row r="92" spans="1:24" ht="13.2" x14ac:dyDescent="0.25">
      <c r="A92" s="3" t="s">
        <v>116</v>
      </c>
      <c r="B92" s="3" t="s">
        <v>19</v>
      </c>
      <c r="C92" s="3" t="s">
        <v>38</v>
      </c>
      <c r="D92" s="3">
        <v>7505</v>
      </c>
      <c r="E92" s="7">
        <f>SUM(G92+I92)</f>
        <v>7498</v>
      </c>
      <c r="F92" s="3">
        <v>7473</v>
      </c>
      <c r="G92" s="9">
        <v>7479</v>
      </c>
      <c r="H92" s="3">
        <v>32</v>
      </c>
      <c r="I92" s="9">
        <v>19</v>
      </c>
      <c r="J92" s="3">
        <v>4.26</v>
      </c>
      <c r="K92" s="11">
        <f>SUM(I92/E92*1000)</f>
        <v>2.5340090690850894</v>
      </c>
      <c r="L92" s="3">
        <v>18</v>
      </c>
      <c r="M92" s="9">
        <v>16</v>
      </c>
      <c r="N92" s="3">
        <v>2.41</v>
      </c>
      <c r="O92" s="11">
        <f>SUM(M92/G92*1000)</f>
        <v>2.1393234389624283</v>
      </c>
      <c r="P92" s="3">
        <v>50</v>
      </c>
      <c r="Q92" s="7">
        <f>SUM(M92+I92)</f>
        <v>35</v>
      </c>
    </row>
    <row r="93" spans="1:24" ht="13.2" x14ac:dyDescent="0.25">
      <c r="A93" s="3" t="s">
        <v>120</v>
      </c>
      <c r="B93" s="3" t="s">
        <v>19</v>
      </c>
      <c r="C93" s="3" t="s">
        <v>38</v>
      </c>
      <c r="D93" s="3">
        <v>4887</v>
      </c>
      <c r="E93" s="7">
        <f>SUM(G93+I93)</f>
        <v>4834</v>
      </c>
      <c r="F93" s="3">
        <v>4875</v>
      </c>
      <c r="G93" s="7">
        <v>4834</v>
      </c>
      <c r="H93" s="3">
        <v>12</v>
      </c>
      <c r="I93" s="7"/>
      <c r="J93" s="3">
        <v>2.46</v>
      </c>
      <c r="K93" s="11"/>
      <c r="L93" s="3">
        <v>11</v>
      </c>
      <c r="M93" s="7"/>
      <c r="N93" s="3">
        <v>2.2599999999999998</v>
      </c>
      <c r="O93" s="11"/>
      <c r="P93" s="3">
        <v>23</v>
      </c>
      <c r="Q93" s="7"/>
    </row>
    <row r="94" spans="1:24" ht="13.2" x14ac:dyDescent="0.25">
      <c r="A94" s="3" t="s">
        <v>121</v>
      </c>
      <c r="B94" s="3" t="s">
        <v>17</v>
      </c>
      <c r="C94" s="3" t="s">
        <v>17</v>
      </c>
      <c r="D94" s="3">
        <v>167</v>
      </c>
      <c r="E94" s="7">
        <f>SUM(G94+I94)</f>
        <v>912</v>
      </c>
      <c r="F94" s="3">
        <v>167</v>
      </c>
      <c r="G94" s="9">
        <v>912</v>
      </c>
      <c r="H94" s="3">
        <v>-1</v>
      </c>
      <c r="J94" s="3">
        <v>-1</v>
      </c>
      <c r="K94" s="11"/>
      <c r="L94" s="3">
        <v>-1</v>
      </c>
      <c r="N94" s="3">
        <v>-1</v>
      </c>
      <c r="O94" s="11"/>
      <c r="P94" s="3">
        <v>-1</v>
      </c>
      <c r="Q94" s="7"/>
    </row>
    <row r="95" spans="1:24" ht="13.2" x14ac:dyDescent="0.25">
      <c r="A95" s="3" t="s">
        <v>181</v>
      </c>
      <c r="B95" s="3" t="s">
        <v>19</v>
      </c>
      <c r="D95" s="3">
        <v>381</v>
      </c>
      <c r="E95" s="7">
        <f>SUM(G95+I95)</f>
        <v>0</v>
      </c>
      <c r="F95" s="3">
        <v>381</v>
      </c>
      <c r="H95" s="3">
        <v>-1</v>
      </c>
      <c r="J95" s="3">
        <v>-1</v>
      </c>
      <c r="K95" s="11"/>
      <c r="L95" s="3">
        <v>-1</v>
      </c>
      <c r="N95" s="3">
        <v>-1</v>
      </c>
      <c r="O95" s="11"/>
      <c r="P95" s="3">
        <v>-1</v>
      </c>
      <c r="Q95" s="7"/>
    </row>
    <row r="96" spans="1:24" ht="13.2" x14ac:dyDescent="0.25">
      <c r="A96" s="3" t="s">
        <v>122</v>
      </c>
      <c r="B96" s="3" t="s">
        <v>19</v>
      </c>
      <c r="C96" s="3" t="s">
        <v>38</v>
      </c>
      <c r="D96" s="3">
        <v>4616</v>
      </c>
      <c r="E96" s="7">
        <f>SUM(G96+I96)</f>
        <v>4600</v>
      </c>
      <c r="F96" s="3">
        <v>4600</v>
      </c>
      <c r="G96" s="7">
        <v>4589</v>
      </c>
      <c r="H96" s="3">
        <v>16</v>
      </c>
      <c r="I96" s="7">
        <v>11</v>
      </c>
      <c r="J96" s="3">
        <v>3.47</v>
      </c>
      <c r="K96" s="11">
        <f>SUM(I96/E96*1000)</f>
        <v>2.3913043478260869</v>
      </c>
      <c r="L96" s="3">
        <v>4</v>
      </c>
      <c r="M96" s="7">
        <v>2</v>
      </c>
      <c r="N96" s="3">
        <v>0.87</v>
      </c>
      <c r="O96" s="11">
        <f>SUM(M96/G96*1000)</f>
        <v>0.43582479843103072</v>
      </c>
      <c r="P96" s="3">
        <v>20</v>
      </c>
      <c r="Q96" s="7">
        <f>SUM(M96+I96)</f>
        <v>13</v>
      </c>
    </row>
    <row r="97" spans="1:24" s="5" customFormat="1" ht="13.2" x14ac:dyDescent="0.25">
      <c r="A97" s="3" t="s">
        <v>123</v>
      </c>
      <c r="B97" s="3" t="s">
        <v>19</v>
      </c>
      <c r="C97" s="3" t="s">
        <v>66</v>
      </c>
      <c r="D97" s="3">
        <v>3634</v>
      </c>
      <c r="E97" s="7">
        <f>SUM(G97+I97)</f>
        <v>3411</v>
      </c>
      <c r="F97" s="3">
        <v>3626</v>
      </c>
      <c r="G97" s="7">
        <v>3406</v>
      </c>
      <c r="H97" s="3">
        <v>8</v>
      </c>
      <c r="I97" s="7">
        <v>5</v>
      </c>
      <c r="J97" s="3">
        <v>2.2000000000000002</v>
      </c>
      <c r="K97" s="11">
        <f>SUM(I97/E97*1000)</f>
        <v>1.4658457930225739</v>
      </c>
      <c r="L97" s="3">
        <v>3</v>
      </c>
      <c r="M97" s="7">
        <v>9</v>
      </c>
      <c r="N97" s="3">
        <v>0.83</v>
      </c>
      <c r="O97" s="11">
        <f>SUM(M97/G97*1000)</f>
        <v>2.6423957721667648</v>
      </c>
      <c r="P97" s="3">
        <v>11</v>
      </c>
      <c r="Q97" s="7">
        <f>SUM(M97+I97)</f>
        <v>14</v>
      </c>
      <c r="R97" s="4"/>
      <c r="S97" s="4"/>
      <c r="T97" s="4"/>
      <c r="U97" s="4"/>
      <c r="V97" s="4"/>
      <c r="W97" s="4"/>
      <c r="X97" s="4"/>
    </row>
    <row r="98" spans="1:24" s="5" customFormat="1" ht="13.2" x14ac:dyDescent="0.25">
      <c r="A98" s="3" t="s">
        <v>124</v>
      </c>
      <c r="B98" s="3" t="s">
        <v>19</v>
      </c>
      <c r="C98" s="3" t="s">
        <v>66</v>
      </c>
      <c r="D98" s="3">
        <v>4742</v>
      </c>
      <c r="E98" s="7">
        <f>SUM(G98+I98)</f>
        <v>4618</v>
      </c>
      <c r="F98" s="3">
        <v>4731</v>
      </c>
      <c r="G98" s="7">
        <v>4598</v>
      </c>
      <c r="H98" s="3">
        <v>11</v>
      </c>
      <c r="I98" s="7">
        <v>20</v>
      </c>
      <c r="J98" s="3">
        <v>2.3199999999999998</v>
      </c>
      <c r="K98" s="11">
        <f>SUM(I98/E98*1000)</f>
        <v>4.3308791684712</v>
      </c>
      <c r="L98" s="3">
        <v>3</v>
      </c>
      <c r="M98" s="7"/>
      <c r="N98" s="3">
        <v>0.63</v>
      </c>
      <c r="O98" s="11"/>
      <c r="P98" s="3">
        <v>14</v>
      </c>
      <c r="Q98" s="7"/>
      <c r="R98" s="4"/>
      <c r="S98" s="4"/>
      <c r="T98" s="4"/>
      <c r="U98" s="4"/>
      <c r="V98" s="4"/>
      <c r="W98" s="4"/>
      <c r="X98" s="4"/>
    </row>
    <row r="99" spans="1:24" ht="13.2" x14ac:dyDescent="0.25">
      <c r="A99" s="3" t="s">
        <v>125</v>
      </c>
      <c r="B99" s="3" t="s">
        <v>19</v>
      </c>
      <c r="C99" s="3" t="s">
        <v>25</v>
      </c>
      <c r="D99" s="3">
        <v>7479</v>
      </c>
      <c r="E99" s="7">
        <f>SUM(G99+I99)</f>
        <v>10844</v>
      </c>
      <c r="F99" s="3">
        <v>7454</v>
      </c>
      <c r="G99" s="9">
        <v>10813</v>
      </c>
      <c r="H99" s="3">
        <v>25</v>
      </c>
      <c r="I99" s="9">
        <v>31</v>
      </c>
      <c r="J99" s="3">
        <v>3.34</v>
      </c>
      <c r="K99" s="11">
        <f>SUM(I99/E99*1000)</f>
        <v>2.8587237181851717</v>
      </c>
      <c r="L99" s="3">
        <v>3</v>
      </c>
      <c r="M99" s="9">
        <v>17</v>
      </c>
      <c r="N99" s="3">
        <v>0.4</v>
      </c>
      <c r="O99" s="11">
        <f>SUM(M99/G99*1000)</f>
        <v>1.5721816332192731</v>
      </c>
      <c r="P99" s="3">
        <v>28</v>
      </c>
      <c r="Q99" s="7">
        <f>SUM(M99+I99)</f>
        <v>48</v>
      </c>
    </row>
    <row r="100" spans="1:24" ht="13.2" x14ac:dyDescent="0.25">
      <c r="A100" s="4" t="s">
        <v>126</v>
      </c>
      <c r="B100" s="4" t="s">
        <v>19</v>
      </c>
      <c r="C100" s="4" t="s">
        <v>23</v>
      </c>
      <c r="D100" s="4">
        <v>2884</v>
      </c>
      <c r="E100" s="7">
        <f>SUM(G100+I100)</f>
        <v>3141</v>
      </c>
      <c r="F100" s="4">
        <v>2882</v>
      </c>
      <c r="G100" s="7">
        <v>3131</v>
      </c>
      <c r="H100" s="4">
        <v>-1</v>
      </c>
      <c r="I100" s="7">
        <v>10</v>
      </c>
      <c r="J100" s="4">
        <v>-1</v>
      </c>
      <c r="K100" s="11">
        <f>SUM(I100/E100*1000)</f>
        <v>3.1836994587710921</v>
      </c>
      <c r="L100" s="4">
        <v>-1</v>
      </c>
      <c r="M100" s="7"/>
      <c r="N100" s="4">
        <v>-1</v>
      </c>
      <c r="O100" s="11"/>
      <c r="P100" s="4">
        <v>3</v>
      </c>
      <c r="Q100" s="7"/>
    </row>
    <row r="101" spans="1:24" s="5" customFormat="1" ht="13.2" x14ac:dyDescent="0.25">
      <c r="A101" s="4" t="s">
        <v>127</v>
      </c>
      <c r="B101" s="4" t="s">
        <v>19</v>
      </c>
      <c r="C101" s="4" t="s">
        <v>66</v>
      </c>
      <c r="D101" s="4">
        <v>4195</v>
      </c>
      <c r="E101" s="7">
        <f>SUM(G101+I101)</f>
        <v>4028</v>
      </c>
      <c r="F101" s="4">
        <v>4189</v>
      </c>
      <c r="G101" s="7">
        <v>4016</v>
      </c>
      <c r="H101" s="4">
        <v>6</v>
      </c>
      <c r="I101" s="7">
        <v>12</v>
      </c>
      <c r="J101" s="4">
        <v>-1</v>
      </c>
      <c r="K101" s="11">
        <f>SUM(I101/E101*1000)</f>
        <v>2.9791459781529297</v>
      </c>
      <c r="L101" s="4">
        <v>-1</v>
      </c>
      <c r="M101" s="7"/>
      <c r="N101" s="4">
        <v>-1</v>
      </c>
      <c r="O101" s="11"/>
      <c r="P101" s="4">
        <v>7</v>
      </c>
      <c r="Q101" s="7"/>
      <c r="R101" s="4"/>
      <c r="S101" s="4"/>
      <c r="T101" s="4"/>
      <c r="U101" s="4"/>
      <c r="V101" s="4"/>
      <c r="W101" s="4"/>
      <c r="X101" s="4"/>
    </row>
    <row r="102" spans="1:24" ht="13.2" x14ac:dyDescent="0.25">
      <c r="A102" s="3" t="s">
        <v>128</v>
      </c>
      <c r="B102" s="3" t="s">
        <v>19</v>
      </c>
      <c r="C102" s="3" t="s">
        <v>38</v>
      </c>
      <c r="D102" s="3">
        <v>2002</v>
      </c>
      <c r="E102" s="7">
        <f>SUM(G102+I102)</f>
        <v>2009</v>
      </c>
      <c r="F102" s="3">
        <v>1995</v>
      </c>
      <c r="G102" s="7">
        <v>2009</v>
      </c>
      <c r="H102" s="3">
        <v>7</v>
      </c>
      <c r="I102" s="7"/>
      <c r="J102" s="3">
        <v>-1</v>
      </c>
      <c r="K102" s="11"/>
      <c r="L102" s="3">
        <v>-1</v>
      </c>
      <c r="M102" s="7"/>
      <c r="N102" s="3">
        <v>-1</v>
      </c>
      <c r="O102" s="11"/>
      <c r="P102" s="3">
        <v>8</v>
      </c>
      <c r="Q102" s="7"/>
    </row>
    <row r="103" spans="1:24" ht="13.2" x14ac:dyDescent="0.25">
      <c r="A103" s="3" t="s">
        <v>129</v>
      </c>
      <c r="B103" s="3" t="s">
        <v>19</v>
      </c>
      <c r="C103" s="3" t="s">
        <v>32</v>
      </c>
      <c r="D103" s="3">
        <v>5317</v>
      </c>
      <c r="E103" s="7">
        <f>SUM(G103+I103)</f>
        <v>5661</v>
      </c>
      <c r="F103" s="3">
        <v>5273</v>
      </c>
      <c r="G103" s="9">
        <v>5625</v>
      </c>
      <c r="H103" s="3">
        <v>44</v>
      </c>
      <c r="I103" s="9">
        <v>36</v>
      </c>
      <c r="J103" s="3">
        <v>8.2799999999999994</v>
      </c>
      <c r="K103" s="11">
        <f>SUM(I103/E103*1000)</f>
        <v>6.3593004769475359</v>
      </c>
      <c r="L103" s="3">
        <v>20</v>
      </c>
      <c r="M103" s="9">
        <v>4</v>
      </c>
      <c r="N103" s="3">
        <v>3.79</v>
      </c>
      <c r="O103" s="11">
        <f>SUM(M103/G103*1000)</f>
        <v>0.71111111111111114</v>
      </c>
      <c r="P103" s="3">
        <v>64</v>
      </c>
      <c r="Q103" s="7">
        <f>SUM(M103+I103)</f>
        <v>40</v>
      </c>
    </row>
    <row r="104" spans="1:24" ht="13.2" x14ac:dyDescent="0.25">
      <c r="A104" s="4" t="s">
        <v>130</v>
      </c>
      <c r="B104" s="4" t="s">
        <v>19</v>
      </c>
      <c r="C104" s="4" t="s">
        <v>20</v>
      </c>
      <c r="D104" s="4">
        <v>5549</v>
      </c>
      <c r="E104" s="7">
        <f>SUM(G104+I104)</f>
        <v>5666</v>
      </c>
      <c r="F104" s="4">
        <v>5528</v>
      </c>
      <c r="G104" s="7">
        <v>5626</v>
      </c>
      <c r="H104" s="4">
        <v>21</v>
      </c>
      <c r="I104" s="7">
        <v>40</v>
      </c>
      <c r="J104" s="4">
        <v>3.78</v>
      </c>
      <c r="K104" s="11">
        <f>SUM(I104/E104*1000)</f>
        <v>7.0596540769502294</v>
      </c>
      <c r="L104" s="4">
        <v>15</v>
      </c>
      <c r="M104" s="7">
        <v>23</v>
      </c>
      <c r="N104" s="4">
        <v>2.71</v>
      </c>
      <c r="O104" s="11">
        <f>SUM(M104/G104*1000)</f>
        <v>4.0881621045147529</v>
      </c>
      <c r="P104" s="4">
        <v>36</v>
      </c>
      <c r="Q104" s="7">
        <f>SUM(M104+I104)</f>
        <v>63</v>
      </c>
    </row>
    <row r="105" spans="1:24" ht="13.2" x14ac:dyDescent="0.25">
      <c r="A105" s="3" t="s">
        <v>131</v>
      </c>
      <c r="B105" s="3" t="s">
        <v>19</v>
      </c>
      <c r="C105" s="3" t="s">
        <v>40</v>
      </c>
      <c r="D105" s="3">
        <v>3456</v>
      </c>
      <c r="E105" s="7">
        <f>SUM(G105+I105)</f>
        <v>3513</v>
      </c>
      <c r="F105" s="3">
        <v>3448</v>
      </c>
      <c r="G105" s="9">
        <v>3498</v>
      </c>
      <c r="H105" s="3">
        <v>8</v>
      </c>
      <c r="I105" s="9">
        <v>15</v>
      </c>
      <c r="J105" s="3">
        <v>2.31</v>
      </c>
      <c r="K105" s="11">
        <f>SUM(I105/E105*1000)</f>
        <v>4.269854824935952</v>
      </c>
      <c r="L105" s="3">
        <v>5</v>
      </c>
      <c r="N105" s="3">
        <v>1.45</v>
      </c>
      <c r="O105" s="11"/>
      <c r="P105" s="3">
        <v>13</v>
      </c>
      <c r="Q105" s="7"/>
    </row>
    <row r="106" spans="1:24" s="5" customFormat="1" ht="13.2" x14ac:dyDescent="0.25">
      <c r="A106" s="3" t="s">
        <v>145</v>
      </c>
      <c r="B106" s="3" t="s">
        <v>19</v>
      </c>
      <c r="C106" s="3" t="s">
        <v>66</v>
      </c>
      <c r="D106" s="3">
        <v>4172</v>
      </c>
      <c r="E106" s="7">
        <f>SUM(G106+I106)</f>
        <v>4124</v>
      </c>
      <c r="F106" s="3">
        <v>4161</v>
      </c>
      <c r="G106" s="7">
        <v>4113</v>
      </c>
      <c r="H106" s="3">
        <v>11</v>
      </c>
      <c r="I106" s="7">
        <v>11</v>
      </c>
      <c r="J106" s="3">
        <v>-1</v>
      </c>
      <c r="K106" s="11">
        <f>SUM(I106/E106*1000)</f>
        <v>2.6673132880698351</v>
      </c>
      <c r="L106" s="3">
        <v>-1</v>
      </c>
      <c r="M106" s="7">
        <v>11</v>
      </c>
      <c r="N106" s="3">
        <v>-1</v>
      </c>
      <c r="O106" s="11">
        <f>SUM(M106/G106*1000)</f>
        <v>2.6744468757597857</v>
      </c>
      <c r="P106" s="3">
        <v>12</v>
      </c>
      <c r="Q106" s="7">
        <f>SUM(M106+I106)</f>
        <v>22</v>
      </c>
      <c r="R106" s="4"/>
      <c r="S106" s="4"/>
      <c r="T106" s="4"/>
      <c r="U106" s="4"/>
      <c r="V106" s="4"/>
      <c r="W106" s="4"/>
      <c r="X106" s="4"/>
    </row>
    <row r="107" spans="1:24" ht="13.2" x14ac:dyDescent="0.25">
      <c r="A107" s="3" t="s">
        <v>133</v>
      </c>
      <c r="B107" s="3" t="s">
        <v>29</v>
      </c>
      <c r="C107" s="3" t="s">
        <v>29</v>
      </c>
      <c r="D107" s="3">
        <v>3660</v>
      </c>
      <c r="E107" s="7">
        <f>SUM(G107+I107)</f>
        <v>3620</v>
      </c>
      <c r="F107" s="3">
        <v>3652</v>
      </c>
      <c r="G107" s="9">
        <v>3610</v>
      </c>
      <c r="H107" s="3">
        <v>8</v>
      </c>
      <c r="I107" s="9">
        <v>10</v>
      </c>
      <c r="J107" s="3">
        <v>2.19</v>
      </c>
      <c r="K107" s="11">
        <f>SUM(I107/E107*1000)</f>
        <v>2.7624309392265194</v>
      </c>
      <c r="L107" s="3">
        <v>5</v>
      </c>
      <c r="M107" s="9">
        <v>6</v>
      </c>
      <c r="N107" s="3">
        <v>1.37</v>
      </c>
      <c r="O107" s="11">
        <f>SUM(M107/G107*1000)</f>
        <v>1.6620498614958448</v>
      </c>
      <c r="P107" s="3">
        <v>13</v>
      </c>
      <c r="Q107" s="7">
        <f>SUM(M107+I107)</f>
        <v>16</v>
      </c>
    </row>
    <row r="108" spans="1:24" ht="13.2" x14ac:dyDescent="0.25">
      <c r="A108" s="3" t="s">
        <v>134</v>
      </c>
      <c r="B108" s="3" t="s">
        <v>19</v>
      </c>
      <c r="C108" s="3" t="s">
        <v>48</v>
      </c>
      <c r="D108" s="3">
        <v>4586</v>
      </c>
      <c r="E108" s="7">
        <f>SUM(G108+I108)</f>
        <v>4691</v>
      </c>
      <c r="F108" s="3">
        <v>4569</v>
      </c>
      <c r="G108" s="9">
        <v>4671</v>
      </c>
      <c r="H108" s="3">
        <v>17</v>
      </c>
      <c r="I108" s="9">
        <v>20</v>
      </c>
      <c r="J108" s="3">
        <v>3.71</v>
      </c>
      <c r="K108" s="11">
        <f>SUM(I108/E108*1000)</f>
        <v>4.2634832658281816</v>
      </c>
      <c r="L108" s="3">
        <v>4</v>
      </c>
      <c r="M108" s="9">
        <v>25</v>
      </c>
      <c r="N108" s="3">
        <v>0.88</v>
      </c>
      <c r="O108" s="11">
        <f>SUM(M108/G108*1000)</f>
        <v>5.352172982230786</v>
      </c>
      <c r="P108" s="3">
        <v>21</v>
      </c>
      <c r="Q108" s="7">
        <f>SUM(M108+I108)</f>
        <v>45</v>
      </c>
    </row>
    <row r="109" spans="1:24" s="5" customFormat="1" ht="13.2" x14ac:dyDescent="0.25">
      <c r="A109" s="4" t="s">
        <v>47</v>
      </c>
      <c r="B109" s="4" t="s">
        <v>19</v>
      </c>
      <c r="C109" s="4" t="s">
        <v>48</v>
      </c>
      <c r="D109" s="4">
        <v>3584</v>
      </c>
      <c r="E109" s="7">
        <f>SUM(G109+I109)</f>
        <v>3590</v>
      </c>
      <c r="F109" s="4">
        <v>3577</v>
      </c>
      <c r="G109" s="7">
        <v>3571</v>
      </c>
      <c r="H109" s="4">
        <v>7</v>
      </c>
      <c r="I109" s="7">
        <v>19</v>
      </c>
      <c r="J109" s="4">
        <v>1.95</v>
      </c>
      <c r="K109" s="11">
        <f>SUM(I109/E109*1000)</f>
        <v>5.2924791086350975</v>
      </c>
      <c r="L109" s="4">
        <v>7</v>
      </c>
      <c r="M109" s="7">
        <v>8</v>
      </c>
      <c r="N109" s="4">
        <v>1.96</v>
      </c>
      <c r="O109" s="11">
        <f>SUM(M109/G109*1000)</f>
        <v>2.2402688322598712</v>
      </c>
      <c r="P109" s="4">
        <v>14</v>
      </c>
      <c r="Q109" s="7">
        <f>SUM(M109+I109)</f>
        <v>27</v>
      </c>
      <c r="R109" s="4"/>
      <c r="S109" s="4"/>
      <c r="T109" s="4"/>
      <c r="U109" s="4"/>
      <c r="V109" s="4"/>
      <c r="W109" s="4"/>
      <c r="X109" s="4"/>
    </row>
    <row r="110" spans="1:24" ht="13.2" x14ac:dyDescent="0.25">
      <c r="A110" s="4" t="s">
        <v>135</v>
      </c>
      <c r="B110" s="4" t="s">
        <v>19</v>
      </c>
      <c r="C110" s="4" t="s">
        <v>32</v>
      </c>
      <c r="D110" s="4">
        <v>3288</v>
      </c>
      <c r="E110" s="7">
        <f>SUM(G110+I110)</f>
        <v>3350</v>
      </c>
      <c r="F110" s="4">
        <v>3281</v>
      </c>
      <c r="G110" s="7">
        <v>3340</v>
      </c>
      <c r="H110" s="4">
        <v>7</v>
      </c>
      <c r="I110" s="7">
        <v>10</v>
      </c>
      <c r="J110" s="4">
        <v>2.13</v>
      </c>
      <c r="K110" s="11">
        <f>SUM(I110/E110*1000)</f>
        <v>2.9850746268656718</v>
      </c>
      <c r="L110" s="4">
        <v>4</v>
      </c>
      <c r="M110" s="7">
        <v>3</v>
      </c>
      <c r="N110" s="4">
        <v>1.22</v>
      </c>
      <c r="O110" s="11">
        <f>SUM(M110/G110*1000)</f>
        <v>0.89820359281437123</v>
      </c>
      <c r="P110" s="4">
        <v>11</v>
      </c>
      <c r="Q110" s="7">
        <f>SUM(M110+I110)</f>
        <v>13</v>
      </c>
    </row>
    <row r="111" spans="1:24" ht="13.2" x14ac:dyDescent="0.25">
      <c r="A111" s="3" t="s">
        <v>137</v>
      </c>
      <c r="B111" s="3" t="s">
        <v>29</v>
      </c>
      <c r="C111" s="3" t="s">
        <v>29</v>
      </c>
      <c r="D111" s="3">
        <v>4801</v>
      </c>
      <c r="E111" s="7">
        <f>SUM(G111+I111)</f>
        <v>4553</v>
      </c>
      <c r="F111" s="3">
        <v>4791</v>
      </c>
      <c r="G111" s="9">
        <v>4542</v>
      </c>
      <c r="H111" s="3">
        <v>10</v>
      </c>
      <c r="I111" s="9">
        <v>11</v>
      </c>
      <c r="J111" s="3">
        <v>2.08</v>
      </c>
      <c r="K111" s="11">
        <f>SUM(I111/E111*1000)</f>
        <v>2.4159894575005492</v>
      </c>
      <c r="L111" s="3">
        <v>3</v>
      </c>
      <c r="M111" s="9">
        <v>7</v>
      </c>
      <c r="N111" s="3">
        <v>0.63</v>
      </c>
      <c r="O111" s="11">
        <f>SUM(M111/G111*1000)</f>
        <v>1.5411712901805372</v>
      </c>
      <c r="P111" s="3">
        <v>13</v>
      </c>
      <c r="Q111" s="7">
        <f>SUM(M111+I111)</f>
        <v>18</v>
      </c>
    </row>
    <row r="112" spans="1:24" ht="13.2" x14ac:dyDescent="0.25">
      <c r="A112" s="4" t="s">
        <v>138</v>
      </c>
      <c r="B112" s="4" t="s">
        <v>19</v>
      </c>
      <c r="C112" s="4" t="s">
        <v>25</v>
      </c>
      <c r="D112" s="4">
        <v>4357</v>
      </c>
      <c r="E112" s="7">
        <f>SUM(G112+I112)</f>
        <v>3959</v>
      </c>
      <c r="F112" s="4">
        <v>4337</v>
      </c>
      <c r="G112" s="7">
        <v>3938</v>
      </c>
      <c r="H112" s="4">
        <v>20</v>
      </c>
      <c r="I112" s="7">
        <v>21</v>
      </c>
      <c r="J112" s="4">
        <v>4.59</v>
      </c>
      <c r="K112" s="11">
        <f>SUM(I112/E112*1000)</f>
        <v>5.3043697903510987</v>
      </c>
      <c r="L112" s="4">
        <v>11</v>
      </c>
      <c r="M112" s="7">
        <v>19</v>
      </c>
      <c r="N112" s="4">
        <v>2.54</v>
      </c>
      <c r="O112" s="11">
        <f>SUM(M112/G112*1000)</f>
        <v>4.8247841543930932</v>
      </c>
      <c r="P112" s="4">
        <v>31</v>
      </c>
      <c r="Q112" s="7">
        <f>SUM(M112+I112)</f>
        <v>40</v>
      </c>
    </row>
    <row r="113" spans="1:24" ht="13.2" x14ac:dyDescent="0.25">
      <c r="A113" s="3" t="s">
        <v>140</v>
      </c>
      <c r="B113" s="3" t="s">
        <v>77</v>
      </c>
      <c r="D113" s="3">
        <v>457</v>
      </c>
      <c r="E113" s="7">
        <f>SUM(G113+I113)</f>
        <v>422</v>
      </c>
      <c r="F113" s="3">
        <v>456</v>
      </c>
      <c r="G113" s="9">
        <v>422</v>
      </c>
      <c r="H113" s="3">
        <v>-1</v>
      </c>
      <c r="J113" s="3">
        <v>-1</v>
      </c>
      <c r="K113" s="11"/>
      <c r="L113" s="3">
        <v>-1</v>
      </c>
      <c r="N113" s="3">
        <v>-1</v>
      </c>
      <c r="O113" s="11"/>
      <c r="P113" s="3">
        <v>-1</v>
      </c>
      <c r="Q113" s="7"/>
    </row>
    <row r="114" spans="1:24" ht="13.2" x14ac:dyDescent="0.25">
      <c r="A114" s="3" t="s">
        <v>141</v>
      </c>
      <c r="B114" s="3" t="s">
        <v>77</v>
      </c>
      <c r="D114" s="3">
        <v>799</v>
      </c>
      <c r="E114" s="7">
        <f>SUM(G114+I114)</f>
        <v>718</v>
      </c>
      <c r="F114" s="3">
        <v>798</v>
      </c>
      <c r="G114" s="9">
        <v>716</v>
      </c>
      <c r="H114" s="3">
        <v>-1</v>
      </c>
      <c r="I114" s="9">
        <v>2</v>
      </c>
      <c r="J114" s="3">
        <v>-1</v>
      </c>
      <c r="K114" s="11">
        <f>SUM(I114/E114*1000)</f>
        <v>2.785515320334262</v>
      </c>
      <c r="L114" s="3">
        <v>-1</v>
      </c>
      <c r="N114" s="3">
        <v>-1</v>
      </c>
      <c r="O114" s="11"/>
      <c r="P114" s="3">
        <v>-1</v>
      </c>
      <c r="Q114" s="7"/>
    </row>
    <row r="115" spans="1:24" ht="13.2" x14ac:dyDescent="0.25">
      <c r="A115" s="3" t="s">
        <v>142</v>
      </c>
      <c r="B115" s="3" t="s">
        <v>19</v>
      </c>
      <c r="C115" s="3" t="s">
        <v>34</v>
      </c>
      <c r="D115" s="3">
        <v>2899</v>
      </c>
      <c r="E115" s="7"/>
      <c r="F115" s="3">
        <v>2894</v>
      </c>
      <c r="G115" s="7">
        <v>2859</v>
      </c>
      <c r="H115" s="3">
        <v>5</v>
      </c>
      <c r="I115" s="9">
        <v>11</v>
      </c>
      <c r="J115" s="3">
        <v>1.72</v>
      </c>
      <c r="K115" s="11"/>
      <c r="L115" s="3">
        <v>3</v>
      </c>
      <c r="M115" s="9">
        <v>5</v>
      </c>
      <c r="N115" s="3">
        <v>1.04</v>
      </c>
      <c r="O115" s="11"/>
      <c r="P115" s="3">
        <v>8</v>
      </c>
      <c r="Q115" s="7">
        <f>SUM(M115+I115)</f>
        <v>16</v>
      </c>
    </row>
    <row r="116" spans="1:24" ht="13.2" x14ac:dyDescent="0.25">
      <c r="A116" s="3" t="s">
        <v>143</v>
      </c>
      <c r="B116" s="3" t="s">
        <v>19</v>
      </c>
      <c r="C116" s="3" t="s">
        <v>23</v>
      </c>
      <c r="D116" s="3">
        <v>4202</v>
      </c>
      <c r="E116" s="7">
        <f>SUM(G115+I116)</f>
        <v>2868</v>
      </c>
      <c r="F116" s="3">
        <v>4193</v>
      </c>
      <c r="H116" s="3">
        <v>9</v>
      </c>
      <c r="I116" s="7">
        <v>9</v>
      </c>
      <c r="J116" s="3">
        <v>-1</v>
      </c>
      <c r="K116" s="11">
        <f>SUM(I116/E116*1000)</f>
        <v>3.1380753138075312</v>
      </c>
      <c r="L116" s="3">
        <v>-1</v>
      </c>
      <c r="M116" s="7"/>
      <c r="N116" s="3">
        <v>-1</v>
      </c>
      <c r="O116" s="11"/>
      <c r="P116" s="3">
        <v>11</v>
      </c>
      <c r="Q116" s="7"/>
    </row>
    <row r="117" spans="1:24" s="5" customFormat="1" ht="13.2" x14ac:dyDescent="0.25">
      <c r="A117" s="3" t="s">
        <v>16</v>
      </c>
      <c r="B117" s="3" t="s">
        <v>17</v>
      </c>
      <c r="C117" s="3" t="s">
        <v>17</v>
      </c>
      <c r="D117" s="3">
        <v>3337</v>
      </c>
      <c r="E117" s="7">
        <f>SUM(G117+I117)</f>
        <v>3332</v>
      </c>
      <c r="F117" s="3">
        <v>3321</v>
      </c>
      <c r="G117" s="7">
        <v>3316</v>
      </c>
      <c r="H117" s="3">
        <v>13</v>
      </c>
      <c r="I117" s="7">
        <v>16</v>
      </c>
      <c r="J117" s="3">
        <v>4.79</v>
      </c>
      <c r="K117" s="11">
        <f>SUM(I117/E117*1000)</f>
        <v>4.8019207683073226</v>
      </c>
      <c r="L117" s="3">
        <v>9</v>
      </c>
      <c r="M117" s="7">
        <v>10</v>
      </c>
      <c r="N117" s="3">
        <v>2.71</v>
      </c>
      <c r="O117" s="11">
        <f>SUM(M117/G117*1000)</f>
        <v>3.0156815440289506</v>
      </c>
      <c r="P117" s="3">
        <v>25</v>
      </c>
      <c r="Q117" s="7">
        <f>SUM(M117+I117)</f>
        <v>26</v>
      </c>
      <c r="R117" s="4"/>
      <c r="S117" s="4"/>
      <c r="T117" s="4"/>
      <c r="U117" s="4"/>
      <c r="V117" s="4"/>
      <c r="W117" s="4"/>
      <c r="X117" s="4"/>
    </row>
    <row r="118" spans="1:24" ht="13.2" x14ac:dyDescent="0.25">
      <c r="A118" s="3" t="s">
        <v>144</v>
      </c>
      <c r="B118" s="3" t="s">
        <v>19</v>
      </c>
      <c r="C118" s="3" t="s">
        <v>34</v>
      </c>
      <c r="D118" s="3">
        <v>2107</v>
      </c>
      <c r="E118" s="7">
        <f>SUM(G118+I118)</f>
        <v>2175</v>
      </c>
      <c r="F118" s="3">
        <v>2106</v>
      </c>
      <c r="G118" s="9">
        <v>2171</v>
      </c>
      <c r="H118" s="3">
        <v>-1</v>
      </c>
      <c r="I118" s="9">
        <v>4</v>
      </c>
      <c r="J118" s="3">
        <v>-1</v>
      </c>
      <c r="K118" s="11">
        <f>SUM(I118/E118*1000)</f>
        <v>1.8390804597701149</v>
      </c>
      <c r="L118" s="3">
        <v>-1</v>
      </c>
      <c r="M118" s="9">
        <v>2</v>
      </c>
      <c r="N118" s="3">
        <v>-1</v>
      </c>
      <c r="O118" s="11">
        <f>SUM(M118/G118*1000)</f>
        <v>0.92123445416858596</v>
      </c>
      <c r="P118" s="3">
        <v>-1</v>
      </c>
      <c r="Q118" s="7">
        <f>SUM(M118+I118)</f>
        <v>6</v>
      </c>
    </row>
    <row r="119" spans="1:24" s="5" customFormat="1" ht="13.2" x14ac:dyDescent="0.25">
      <c r="A119" s="4" t="s">
        <v>146</v>
      </c>
      <c r="B119" s="4" t="s">
        <v>19</v>
      </c>
      <c r="C119" s="4" t="s">
        <v>32</v>
      </c>
      <c r="D119" s="4">
        <v>4103</v>
      </c>
      <c r="E119" s="7">
        <f>SUM(G119+I119)</f>
        <v>4105</v>
      </c>
      <c r="F119" s="4">
        <v>4092</v>
      </c>
      <c r="G119" s="7">
        <v>4091</v>
      </c>
      <c r="H119" s="4">
        <v>11</v>
      </c>
      <c r="I119" s="7">
        <v>14</v>
      </c>
      <c r="J119" s="4">
        <v>2.68</v>
      </c>
      <c r="K119" s="11">
        <f>SUM(I119/E119*1000)</f>
        <v>3.4104750304506699</v>
      </c>
      <c r="L119" s="4">
        <v>10</v>
      </c>
      <c r="M119" s="7"/>
      <c r="N119" s="4">
        <v>2.44</v>
      </c>
      <c r="O119" s="11">
        <f>SUM(M119/G119*1000)</f>
        <v>0</v>
      </c>
      <c r="P119" s="4">
        <v>21</v>
      </c>
      <c r="Q119" s="7">
        <f>SUM(M119+I119)</f>
        <v>14</v>
      </c>
      <c r="R119" s="4"/>
      <c r="S119" s="4"/>
      <c r="T119" s="4"/>
      <c r="U119" s="4"/>
      <c r="V119" s="4"/>
      <c r="W119" s="4"/>
      <c r="X119" s="4"/>
    </row>
    <row r="120" spans="1:24" ht="13.2" x14ac:dyDescent="0.25">
      <c r="A120" s="3" t="s">
        <v>147</v>
      </c>
      <c r="B120" s="3" t="s">
        <v>19</v>
      </c>
      <c r="C120" s="3" t="s">
        <v>25</v>
      </c>
      <c r="D120" s="3">
        <v>3955</v>
      </c>
      <c r="E120" s="7">
        <f>SUM(G120+I120)</f>
        <v>3912</v>
      </c>
      <c r="F120" s="3">
        <v>3936</v>
      </c>
      <c r="G120" s="9">
        <v>3897</v>
      </c>
      <c r="H120" s="3">
        <v>19</v>
      </c>
      <c r="I120" s="9">
        <v>15</v>
      </c>
      <c r="J120" s="3">
        <v>4.8</v>
      </c>
      <c r="K120" s="11">
        <f>SUM(I120/E120*1000)</f>
        <v>3.834355828220859</v>
      </c>
      <c r="L120" s="3">
        <v>4</v>
      </c>
      <c r="M120" s="9">
        <v>1</v>
      </c>
      <c r="N120" s="3">
        <v>1.02</v>
      </c>
      <c r="O120" s="11">
        <f>SUM(M120/G120*1000)</f>
        <v>0.25660764690787785</v>
      </c>
      <c r="P120" s="3">
        <v>23</v>
      </c>
      <c r="Q120" s="7">
        <f>SUM(M120+I120)</f>
        <v>16</v>
      </c>
    </row>
    <row r="121" spans="1:24" s="5" customFormat="1" ht="13.2" x14ac:dyDescent="0.25">
      <c r="A121" s="4" t="s">
        <v>150</v>
      </c>
      <c r="B121" s="4" t="s">
        <v>19</v>
      </c>
      <c r="C121" s="4" t="s">
        <v>48</v>
      </c>
      <c r="D121" s="4">
        <v>5664</v>
      </c>
      <c r="E121" s="7">
        <f>SUM(G121+I121)</f>
        <v>5075</v>
      </c>
      <c r="F121" s="4">
        <v>5647</v>
      </c>
      <c r="G121" s="7">
        <v>5055</v>
      </c>
      <c r="H121" s="4">
        <v>17</v>
      </c>
      <c r="I121" s="7">
        <v>20</v>
      </c>
      <c r="J121" s="4">
        <v>3</v>
      </c>
      <c r="K121" s="11">
        <f>SUM(I121/E121*1000)</f>
        <v>3.9408866995073888</v>
      </c>
      <c r="L121" s="4">
        <v>25</v>
      </c>
      <c r="M121" s="7">
        <v>38</v>
      </c>
      <c r="N121" s="4">
        <v>4.43</v>
      </c>
      <c r="O121" s="11">
        <f>SUM(M121/G121*1000)</f>
        <v>7.5173095944609303</v>
      </c>
      <c r="P121" s="4">
        <v>42</v>
      </c>
      <c r="Q121" s="7">
        <f>SUM(M121+I121)</f>
        <v>58</v>
      </c>
      <c r="R121" s="4"/>
      <c r="S121" s="4"/>
      <c r="T121" s="4"/>
      <c r="U121" s="4"/>
      <c r="V121" s="4"/>
      <c r="W121" s="4"/>
      <c r="X121" s="4"/>
    </row>
    <row r="122" spans="1:24" ht="13.2" x14ac:dyDescent="0.25">
      <c r="A122" s="3" t="s">
        <v>180</v>
      </c>
      <c r="B122" s="3" t="s">
        <v>19</v>
      </c>
      <c r="D122" s="3">
        <v>1395</v>
      </c>
      <c r="E122" s="7">
        <f>SUM(G122+I122)</f>
        <v>0</v>
      </c>
      <c r="F122" s="3">
        <v>1394</v>
      </c>
      <c r="H122" s="3">
        <v>-1</v>
      </c>
      <c r="J122" s="3">
        <v>-1</v>
      </c>
      <c r="K122" s="11"/>
      <c r="L122" s="3">
        <v>-1</v>
      </c>
      <c r="N122" s="3">
        <v>-1</v>
      </c>
      <c r="O122" s="11"/>
      <c r="P122" s="3">
        <v>-1</v>
      </c>
      <c r="Q122" s="7"/>
    </row>
    <row r="123" spans="1:24" ht="13.2" x14ac:dyDescent="0.25">
      <c r="A123" s="3" t="s">
        <v>153</v>
      </c>
      <c r="B123" s="3" t="s">
        <v>19</v>
      </c>
      <c r="C123" s="3" t="s">
        <v>43</v>
      </c>
      <c r="D123" s="3">
        <v>3590</v>
      </c>
      <c r="E123" s="7">
        <f>SUM(G123+I123)</f>
        <v>3333</v>
      </c>
      <c r="F123" s="3">
        <v>3582</v>
      </c>
      <c r="G123" s="7">
        <v>3323</v>
      </c>
      <c r="H123" s="3">
        <v>8</v>
      </c>
      <c r="I123" s="7">
        <v>10</v>
      </c>
      <c r="J123" s="3">
        <v>-1</v>
      </c>
      <c r="K123" s="11">
        <f>SUM(I123/E123*1000)</f>
        <v>3.0003000300030003</v>
      </c>
      <c r="L123" s="3">
        <v>-1</v>
      </c>
      <c r="M123" s="7">
        <v>4</v>
      </c>
      <c r="N123" s="3">
        <v>-1</v>
      </c>
      <c r="O123" s="11">
        <f>SUM(M123/G123*1000)</f>
        <v>1.2037315678603673</v>
      </c>
      <c r="P123" s="3">
        <v>10</v>
      </c>
      <c r="Q123" s="7">
        <f>SUM(M123+I123)</f>
        <v>14</v>
      </c>
    </row>
    <row r="124" spans="1:24" ht="13.2" x14ac:dyDescent="0.25">
      <c r="A124" s="3" t="s">
        <v>154</v>
      </c>
      <c r="B124" s="3" t="s">
        <v>19</v>
      </c>
      <c r="C124" s="3" t="s">
        <v>43</v>
      </c>
      <c r="D124" s="3">
        <v>1844</v>
      </c>
      <c r="E124" s="7">
        <f>SUM(G124+I124)</f>
        <v>1832</v>
      </c>
      <c r="F124" s="3">
        <v>1834</v>
      </c>
      <c r="G124" s="9">
        <v>1826</v>
      </c>
      <c r="H124" s="3">
        <v>10</v>
      </c>
      <c r="I124" s="9">
        <v>6</v>
      </c>
      <c r="J124" s="3">
        <v>-1</v>
      </c>
      <c r="K124" s="11">
        <f>SUM(I124/E124*1000)</f>
        <v>3.2751091703056767</v>
      </c>
      <c r="L124" s="3">
        <v>-1</v>
      </c>
      <c r="M124" s="9">
        <v>2</v>
      </c>
      <c r="N124" s="3">
        <v>-1</v>
      </c>
      <c r="O124" s="11">
        <f>SUM(M124/G124*1000)</f>
        <v>1.095290251916758</v>
      </c>
      <c r="P124" s="3">
        <v>11</v>
      </c>
      <c r="Q124" s="7">
        <f>SUM(M124+I124)</f>
        <v>8</v>
      </c>
    </row>
    <row r="125" spans="1:24" ht="13.2" x14ac:dyDescent="0.25">
      <c r="A125" s="3" t="s">
        <v>155</v>
      </c>
      <c r="B125" s="3" t="s">
        <v>19</v>
      </c>
      <c r="C125" s="3" t="s">
        <v>20</v>
      </c>
      <c r="D125" s="3">
        <v>2575</v>
      </c>
      <c r="E125" s="7">
        <f>SUM(G125+I125)</f>
        <v>2471</v>
      </c>
      <c r="F125" s="3">
        <v>2569</v>
      </c>
      <c r="G125" s="7">
        <v>2462</v>
      </c>
      <c r="H125" s="3">
        <v>6</v>
      </c>
      <c r="I125" s="7">
        <v>9</v>
      </c>
      <c r="J125" s="3">
        <v>-1</v>
      </c>
      <c r="K125" s="11">
        <f>SUM(I125/E125*1000)</f>
        <v>3.6422501011736137</v>
      </c>
      <c r="L125" s="3">
        <v>-1</v>
      </c>
      <c r="M125" s="7">
        <v>4</v>
      </c>
      <c r="N125" s="3">
        <v>-1</v>
      </c>
      <c r="O125" s="11">
        <f>SUM(M125/G125*1000)</f>
        <v>1.6246953696181965</v>
      </c>
      <c r="P125" s="3">
        <v>8</v>
      </c>
      <c r="Q125" s="7">
        <f>SUM(M125+I125)</f>
        <v>13</v>
      </c>
    </row>
    <row r="126" spans="1:24" ht="13.2" x14ac:dyDescent="0.25">
      <c r="A126" s="3" t="s">
        <v>156</v>
      </c>
      <c r="B126" s="3" t="s">
        <v>19</v>
      </c>
      <c r="C126" s="3" t="s">
        <v>32</v>
      </c>
      <c r="D126" s="3">
        <v>5235</v>
      </c>
      <c r="E126" s="7">
        <f>SUM(G126+I126)</f>
        <v>5360</v>
      </c>
      <c r="F126" s="3">
        <v>5210</v>
      </c>
      <c r="G126" s="7">
        <v>5331</v>
      </c>
      <c r="H126" s="3">
        <v>25</v>
      </c>
      <c r="I126" s="7">
        <v>29</v>
      </c>
      <c r="J126" s="3">
        <v>4.78</v>
      </c>
      <c r="K126" s="11">
        <f>SUM(I126/E126*1000)</f>
        <v>5.41044776119403</v>
      </c>
      <c r="L126" s="3">
        <v>10</v>
      </c>
      <c r="M126" s="7">
        <v>13</v>
      </c>
      <c r="N126" s="3">
        <v>1.92</v>
      </c>
      <c r="O126" s="11">
        <f>SUM(M126/G126*1000)</f>
        <v>2.4385668730069407</v>
      </c>
      <c r="P126" s="3">
        <v>35</v>
      </c>
      <c r="Q126" s="7">
        <f>SUM(M126+I126)</f>
        <v>42</v>
      </c>
    </row>
    <row r="127" spans="1:24" ht="13.2" x14ac:dyDescent="0.25">
      <c r="A127" s="3" t="s">
        <v>157</v>
      </c>
      <c r="B127" s="3" t="s">
        <v>19</v>
      </c>
      <c r="C127" s="3" t="s">
        <v>32</v>
      </c>
      <c r="D127" s="3">
        <v>3985</v>
      </c>
      <c r="E127" s="7">
        <f>SUM(G127+I127)</f>
        <v>3959</v>
      </c>
      <c r="F127" s="3">
        <v>3976</v>
      </c>
      <c r="G127" s="9">
        <v>3949</v>
      </c>
      <c r="H127" s="3">
        <v>9</v>
      </c>
      <c r="I127" s="9">
        <v>10</v>
      </c>
      <c r="J127" s="3">
        <v>2.2599999999999998</v>
      </c>
      <c r="K127" s="11">
        <f>SUM(I127/E127*1000)</f>
        <v>2.5258903763576663</v>
      </c>
      <c r="L127" s="3">
        <v>5</v>
      </c>
      <c r="M127" s="9">
        <v>7</v>
      </c>
      <c r="N127" s="3">
        <v>1.26</v>
      </c>
      <c r="O127" s="11">
        <f>SUM(M127/G127*1000)</f>
        <v>1.7726006583945304</v>
      </c>
      <c r="P127" s="3">
        <v>14</v>
      </c>
      <c r="Q127" s="7">
        <f>SUM(M127+I127)</f>
        <v>17</v>
      </c>
    </row>
    <row r="128" spans="1:24" ht="13.2" x14ac:dyDescent="0.25">
      <c r="A128" s="3" t="s">
        <v>132</v>
      </c>
      <c r="B128" s="3" t="s">
        <v>19</v>
      </c>
      <c r="C128" s="3" t="s">
        <v>66</v>
      </c>
      <c r="D128" s="3">
        <v>1735</v>
      </c>
      <c r="E128" s="7">
        <f>SUM(G128+I128)</f>
        <v>1666</v>
      </c>
      <c r="F128" s="3">
        <v>1735</v>
      </c>
      <c r="G128" s="9">
        <v>1666</v>
      </c>
      <c r="H128" s="3">
        <v>-1</v>
      </c>
      <c r="J128" s="3">
        <v>-1</v>
      </c>
      <c r="K128" s="11"/>
      <c r="L128" s="3">
        <v>3</v>
      </c>
      <c r="N128" s="3">
        <v>-1</v>
      </c>
      <c r="O128" s="11"/>
      <c r="P128" s="3">
        <v>3</v>
      </c>
      <c r="Q128" s="7"/>
    </row>
    <row r="129" spans="1:24" ht="13.2" x14ac:dyDescent="0.25">
      <c r="A129" s="3" t="s">
        <v>158</v>
      </c>
      <c r="B129" s="3" t="s">
        <v>19</v>
      </c>
      <c r="C129" s="3" t="s">
        <v>40</v>
      </c>
      <c r="D129" s="3">
        <v>4357</v>
      </c>
      <c r="E129" s="7">
        <f>SUM(G129+I129)</f>
        <v>0</v>
      </c>
      <c r="F129" s="3">
        <v>4342</v>
      </c>
      <c r="H129" s="3">
        <v>15</v>
      </c>
      <c r="J129" s="3">
        <v>-1</v>
      </c>
      <c r="K129" s="11"/>
      <c r="L129" s="3">
        <v>-1</v>
      </c>
      <c r="N129" s="3">
        <v>-1</v>
      </c>
      <c r="O129" s="11"/>
      <c r="P129" s="3">
        <v>17</v>
      </c>
      <c r="Q129" s="7"/>
    </row>
    <row r="130" spans="1:24" ht="13.2" x14ac:dyDescent="0.25">
      <c r="A130" s="3" t="s">
        <v>159</v>
      </c>
      <c r="B130" s="3" t="s">
        <v>19</v>
      </c>
      <c r="C130" s="3" t="s">
        <v>25</v>
      </c>
      <c r="D130" s="3">
        <v>5390</v>
      </c>
      <c r="E130" s="7">
        <f>SUM(G130+I130)</f>
        <v>5952</v>
      </c>
      <c r="F130" s="3">
        <v>5372</v>
      </c>
      <c r="G130" s="9">
        <v>5914</v>
      </c>
      <c r="H130" s="3">
        <v>18</v>
      </c>
      <c r="I130" s="9">
        <v>38</v>
      </c>
      <c r="J130" s="3">
        <v>3.34</v>
      </c>
      <c r="K130" s="11">
        <f>SUM(I130/E130*1000)</f>
        <v>6.384408602150538</v>
      </c>
      <c r="L130" s="3">
        <v>22</v>
      </c>
      <c r="M130" s="9">
        <v>26</v>
      </c>
      <c r="N130" s="3">
        <v>4.0999999999999996</v>
      </c>
      <c r="O130" s="11">
        <f>SUM(M130/G130*1000)</f>
        <v>4.3963476496449099</v>
      </c>
      <c r="P130" s="3">
        <v>40</v>
      </c>
      <c r="Q130" s="7">
        <f>SUM(M130+I130)</f>
        <v>64</v>
      </c>
    </row>
    <row r="131" spans="1:24" ht="13.2" x14ac:dyDescent="0.25">
      <c r="A131" s="4" t="s">
        <v>162</v>
      </c>
      <c r="B131" s="4" t="s">
        <v>19</v>
      </c>
      <c r="C131" s="4" t="s">
        <v>38</v>
      </c>
      <c r="D131" s="4">
        <v>5007</v>
      </c>
      <c r="E131" s="7">
        <f>SUM(G131+I131)</f>
        <v>4973</v>
      </c>
      <c r="F131" s="4">
        <v>4997</v>
      </c>
      <c r="G131" s="7">
        <v>4951</v>
      </c>
      <c r="H131" s="4">
        <v>10</v>
      </c>
      <c r="I131" s="7">
        <v>22</v>
      </c>
      <c r="J131" s="4">
        <v>2</v>
      </c>
      <c r="K131" s="11">
        <f>SUM(I131/E131*1000)</f>
        <v>4.423889000603257</v>
      </c>
      <c r="L131" s="4">
        <v>13</v>
      </c>
      <c r="M131" s="7">
        <v>15</v>
      </c>
      <c r="N131" s="4">
        <v>2.6</v>
      </c>
      <c r="O131" s="11">
        <f>SUM(M131/G131*1000)</f>
        <v>3.0296909715209046</v>
      </c>
      <c r="P131" s="4">
        <v>23</v>
      </c>
      <c r="Q131" s="7">
        <f>SUM(M131+I131)</f>
        <v>37</v>
      </c>
    </row>
    <row r="132" spans="1:24" s="5" customFormat="1" ht="13.2" x14ac:dyDescent="0.25">
      <c r="A132" s="3" t="s">
        <v>160</v>
      </c>
      <c r="B132" s="3" t="s">
        <v>19</v>
      </c>
      <c r="C132" s="3" t="s">
        <v>32</v>
      </c>
      <c r="D132" s="3">
        <v>8547</v>
      </c>
      <c r="E132" s="7">
        <f>SUM(G132+I132)</f>
        <v>8453</v>
      </c>
      <c r="F132" s="3">
        <v>8505</v>
      </c>
      <c r="G132" s="9">
        <v>8413</v>
      </c>
      <c r="H132" s="3">
        <v>42</v>
      </c>
      <c r="I132" s="9">
        <v>40</v>
      </c>
      <c r="J132" s="3">
        <v>4.91</v>
      </c>
      <c r="K132" s="11">
        <f>SUM(I132/E132*1000)</f>
        <v>4.7320477936827166</v>
      </c>
      <c r="L132" s="3">
        <v>19</v>
      </c>
      <c r="M132" s="9">
        <v>20</v>
      </c>
      <c r="N132" s="3">
        <v>2.23</v>
      </c>
      <c r="O132" s="11">
        <f>SUM(M132/G132*1000)</f>
        <v>2.377273267562106</v>
      </c>
      <c r="P132" s="3">
        <v>61</v>
      </c>
      <c r="Q132" s="7">
        <f>SUM(M132+I132)</f>
        <v>60</v>
      </c>
      <c r="R132" s="4"/>
      <c r="S132" s="4"/>
      <c r="T132" s="4"/>
      <c r="U132" s="4"/>
      <c r="V132" s="4"/>
      <c r="W132" s="4"/>
      <c r="X132" s="4"/>
    </row>
    <row r="133" spans="1:24" s="5" customFormat="1" ht="13.2" x14ac:dyDescent="0.25">
      <c r="A133" s="3" t="s">
        <v>164</v>
      </c>
      <c r="B133" s="3" t="s">
        <v>19</v>
      </c>
      <c r="C133" s="3" t="s">
        <v>66</v>
      </c>
      <c r="D133" s="3">
        <v>4332</v>
      </c>
      <c r="E133" s="7">
        <f>SUM(G133+I133)</f>
        <v>4426</v>
      </c>
      <c r="F133" s="3">
        <v>4323</v>
      </c>
      <c r="G133" s="7">
        <v>4413</v>
      </c>
      <c r="H133" s="3">
        <v>9</v>
      </c>
      <c r="I133" s="7">
        <v>13</v>
      </c>
      <c r="J133" s="3">
        <v>2.08</v>
      </c>
      <c r="K133" s="11">
        <f>SUM(I133/E133*1000)</f>
        <v>2.937189335743335</v>
      </c>
      <c r="L133" s="3">
        <v>8</v>
      </c>
      <c r="M133" s="7">
        <v>16</v>
      </c>
      <c r="N133" s="3">
        <v>1.85</v>
      </c>
      <c r="O133" s="11">
        <f>SUM(M133/G133*1000)</f>
        <v>3.6256514842510765</v>
      </c>
      <c r="P133" s="3">
        <v>17</v>
      </c>
      <c r="Q133" s="7">
        <f>SUM(M133+I133)</f>
        <v>29</v>
      </c>
      <c r="R133" s="4"/>
      <c r="S133" s="4"/>
      <c r="T133" s="4"/>
      <c r="U133" s="4"/>
      <c r="V133" s="4"/>
      <c r="W133" s="4"/>
      <c r="X133" s="4"/>
    </row>
    <row r="134" spans="1:24" ht="13.2" x14ac:dyDescent="0.25">
      <c r="A134" s="4" t="s">
        <v>163</v>
      </c>
      <c r="B134" s="4" t="s">
        <v>19</v>
      </c>
      <c r="C134" s="4" t="s">
        <v>32</v>
      </c>
      <c r="D134" s="4">
        <v>5561</v>
      </c>
      <c r="E134" s="7">
        <f>SUM(G134+I134)</f>
        <v>5631</v>
      </c>
      <c r="F134" s="4">
        <v>5537</v>
      </c>
      <c r="G134" s="7">
        <v>5631</v>
      </c>
      <c r="H134" s="4">
        <v>24</v>
      </c>
      <c r="I134" s="7"/>
      <c r="J134" s="4">
        <v>4.32</v>
      </c>
      <c r="K134" s="11"/>
      <c r="L134" s="4">
        <v>9</v>
      </c>
      <c r="M134" s="7"/>
      <c r="N134" s="4">
        <v>1.63</v>
      </c>
      <c r="O134" s="11"/>
      <c r="P134" s="4">
        <v>33</v>
      </c>
      <c r="Q134" s="7"/>
    </row>
    <row r="135" spans="1:24" ht="13.2" x14ac:dyDescent="0.25">
      <c r="A135" s="4" t="s">
        <v>119</v>
      </c>
      <c r="B135" s="4" t="s">
        <v>19</v>
      </c>
      <c r="C135" s="4" t="s">
        <v>38</v>
      </c>
      <c r="D135" s="4">
        <v>3618</v>
      </c>
      <c r="E135" s="7">
        <f>SUM(G135+I135)</f>
        <v>3755</v>
      </c>
      <c r="F135" s="4">
        <v>3606</v>
      </c>
      <c r="G135" s="7">
        <v>3743</v>
      </c>
      <c r="H135" s="4">
        <v>12</v>
      </c>
      <c r="I135" s="7">
        <v>12</v>
      </c>
      <c r="J135" s="4">
        <v>3.32</v>
      </c>
      <c r="K135" s="11">
        <f>SUM(I135/E135*1000)</f>
        <v>3.1957390146471374</v>
      </c>
      <c r="L135" s="4">
        <v>3</v>
      </c>
      <c r="M135" s="7"/>
      <c r="N135" s="4">
        <v>0.83</v>
      </c>
      <c r="O135" s="11"/>
      <c r="P135" s="4">
        <v>15</v>
      </c>
      <c r="Q135" s="7"/>
    </row>
    <row r="136" spans="1:24" ht="13.2" x14ac:dyDescent="0.25">
      <c r="A136" s="3" t="s">
        <v>39</v>
      </c>
      <c r="B136" s="3" t="s">
        <v>19</v>
      </c>
      <c r="C136" s="3" t="s">
        <v>40</v>
      </c>
      <c r="D136" s="3">
        <v>8342</v>
      </c>
      <c r="E136" s="7">
        <f>SUM(G136+I136)</f>
        <v>8189</v>
      </c>
      <c r="F136" s="3">
        <v>8308</v>
      </c>
      <c r="G136" s="7">
        <v>8168</v>
      </c>
      <c r="H136" s="3">
        <v>34</v>
      </c>
      <c r="I136" s="7">
        <v>21</v>
      </c>
      <c r="J136" s="3">
        <v>4.08</v>
      </c>
      <c r="K136" s="11">
        <f>SUM(I136/E136*1000)</f>
        <v>2.5644156795701551</v>
      </c>
      <c r="L136" s="3">
        <v>9</v>
      </c>
      <c r="M136" s="7">
        <v>7</v>
      </c>
      <c r="N136" s="3">
        <v>1.08</v>
      </c>
      <c r="O136" s="11">
        <f>SUM(M136/G136*1000)</f>
        <v>0.85700293829578844</v>
      </c>
      <c r="P136" s="3">
        <v>43</v>
      </c>
      <c r="Q136" s="7">
        <f>SUM(M136+I136)</f>
        <v>28</v>
      </c>
    </row>
    <row r="137" spans="1:24" ht="13.2" x14ac:dyDescent="0.25">
      <c r="A137" s="3" t="s">
        <v>165</v>
      </c>
      <c r="B137" s="3" t="s">
        <v>19</v>
      </c>
      <c r="C137" s="3" t="s">
        <v>40</v>
      </c>
      <c r="D137" s="3">
        <v>9712</v>
      </c>
      <c r="E137" s="7">
        <f>SUM(G137+I137)</f>
        <v>9693</v>
      </c>
      <c r="F137" s="3">
        <v>9680</v>
      </c>
      <c r="G137" s="9">
        <v>9649</v>
      </c>
      <c r="H137" s="3">
        <v>32</v>
      </c>
      <c r="I137" s="9">
        <v>44</v>
      </c>
      <c r="J137" s="3">
        <v>3.29</v>
      </c>
      <c r="K137" s="11">
        <f>SUM(I137/E137*1000)</f>
        <v>4.5393582998039825</v>
      </c>
      <c r="L137" s="3">
        <v>37</v>
      </c>
      <c r="M137" s="9">
        <v>31</v>
      </c>
      <c r="N137" s="3">
        <v>3.82</v>
      </c>
      <c r="O137" s="11">
        <f>SUM(M137/G137*1000)</f>
        <v>3.2127681625038864</v>
      </c>
      <c r="P137" s="3">
        <v>69</v>
      </c>
      <c r="Q137" s="7">
        <f>SUM(M137+I137)</f>
        <v>75</v>
      </c>
    </row>
    <row r="138" spans="1:24" ht="13.2" x14ac:dyDescent="0.25">
      <c r="A138" s="3" t="s">
        <v>166</v>
      </c>
      <c r="B138" s="3" t="s">
        <v>19</v>
      </c>
      <c r="C138" s="3" t="s">
        <v>34</v>
      </c>
      <c r="D138" s="3">
        <v>2641</v>
      </c>
      <c r="E138" s="7">
        <f>SUM(G138+I138)</f>
        <v>2542</v>
      </c>
      <c r="F138" s="3">
        <v>2634</v>
      </c>
      <c r="G138" s="7">
        <v>2533</v>
      </c>
      <c r="H138" s="3">
        <v>7</v>
      </c>
      <c r="I138" s="7">
        <v>9</v>
      </c>
      <c r="J138" s="3">
        <v>-1</v>
      </c>
      <c r="K138" s="11">
        <f>SUM(I138/E138*1000)</f>
        <v>3.5405192761605035</v>
      </c>
      <c r="L138" s="3">
        <v>-1</v>
      </c>
      <c r="M138" s="7"/>
      <c r="N138" s="3">
        <v>-1</v>
      </c>
      <c r="O138" s="11"/>
      <c r="P138" s="3">
        <v>9</v>
      </c>
      <c r="Q138" s="7"/>
    </row>
    <row r="139" spans="1:24" ht="13.2" x14ac:dyDescent="0.25">
      <c r="A139" s="3" t="s">
        <v>161</v>
      </c>
      <c r="B139" s="3" t="s">
        <v>19</v>
      </c>
      <c r="C139" s="3" t="s">
        <v>32</v>
      </c>
      <c r="D139" s="3">
        <v>5937</v>
      </c>
      <c r="E139" s="7">
        <f>SUM(G139+I139)</f>
        <v>6081</v>
      </c>
      <c r="F139" s="3">
        <v>5909</v>
      </c>
      <c r="G139" s="9">
        <v>6058</v>
      </c>
      <c r="H139" s="3">
        <v>28</v>
      </c>
      <c r="I139" s="9">
        <v>23</v>
      </c>
      <c r="J139" s="3">
        <v>4.72</v>
      </c>
      <c r="K139" s="11">
        <f>SUM(I139/E139*1000)</f>
        <v>3.7822726525242558</v>
      </c>
      <c r="L139" s="3">
        <v>14</v>
      </c>
      <c r="M139" s="9">
        <v>26</v>
      </c>
      <c r="N139" s="3">
        <v>2.37</v>
      </c>
      <c r="O139" s="11">
        <f>SUM(M139/G139*1000)</f>
        <v>4.2918454935622314</v>
      </c>
      <c r="P139" s="3">
        <v>42</v>
      </c>
      <c r="Q139" s="7">
        <f>SUM(M139+I139)</f>
        <v>49</v>
      </c>
    </row>
    <row r="140" spans="1:24" ht="13.2" x14ac:dyDescent="0.25">
      <c r="A140" s="3" t="s">
        <v>118</v>
      </c>
      <c r="B140" s="3" t="s">
        <v>19</v>
      </c>
      <c r="C140" s="3" t="s">
        <v>66</v>
      </c>
      <c r="D140" s="3">
        <v>3489</v>
      </c>
      <c r="E140" s="7">
        <f>SUM(G140+I140)</f>
        <v>3390</v>
      </c>
      <c r="F140" s="3">
        <v>3482</v>
      </c>
      <c r="G140" s="9">
        <v>3379</v>
      </c>
      <c r="H140" s="3">
        <v>7</v>
      </c>
      <c r="I140" s="9">
        <v>11</v>
      </c>
      <c r="J140" s="3">
        <v>2.0099999999999998</v>
      </c>
      <c r="K140" s="11">
        <f>SUM(I140/E140*1000)</f>
        <v>3.2448377581120944</v>
      </c>
      <c r="L140" s="3">
        <v>9</v>
      </c>
      <c r="M140" s="9">
        <v>7</v>
      </c>
      <c r="N140" s="3">
        <v>2.58</v>
      </c>
      <c r="O140" s="11">
        <f>SUM(M140/G140*1000)</f>
        <v>2.0716188221367267</v>
      </c>
      <c r="P140" s="3">
        <v>16</v>
      </c>
      <c r="Q140" s="7">
        <f>SUM(M140+I140)</f>
        <v>18</v>
      </c>
    </row>
    <row r="141" spans="1:24" ht="13.2" x14ac:dyDescent="0.25">
      <c r="A141" s="3" t="s">
        <v>172</v>
      </c>
      <c r="B141" s="3" t="s">
        <v>19</v>
      </c>
      <c r="C141" s="3" t="s">
        <v>23</v>
      </c>
      <c r="D141" s="3">
        <v>8648</v>
      </c>
      <c r="E141" s="7">
        <f>SUM(G141+I141)</f>
        <v>8556</v>
      </c>
      <c r="F141" s="3">
        <v>8625</v>
      </c>
      <c r="G141" s="9">
        <v>8545</v>
      </c>
      <c r="H141" s="3">
        <v>23</v>
      </c>
      <c r="I141" s="9">
        <v>11</v>
      </c>
      <c r="J141" s="3">
        <v>2.66</v>
      </c>
      <c r="K141" s="11">
        <f>SUM(I141/E141*1000)</f>
        <v>1.2856474988312296</v>
      </c>
      <c r="L141" s="3">
        <v>9</v>
      </c>
      <c r="M141" s="9">
        <v>19</v>
      </c>
      <c r="N141" s="3">
        <v>1.04</v>
      </c>
      <c r="O141" s="11">
        <f>SUM(M141/G141*1000)</f>
        <v>2.2235225277940316</v>
      </c>
      <c r="P141" s="3">
        <v>32</v>
      </c>
      <c r="Q141" s="7">
        <f>SUM(M141+I141)</f>
        <v>30</v>
      </c>
    </row>
    <row r="142" spans="1:24" ht="13.2" x14ac:dyDescent="0.25">
      <c r="A142" s="3" t="s">
        <v>167</v>
      </c>
      <c r="B142" s="3" t="s">
        <v>19</v>
      </c>
      <c r="C142" s="3" t="s">
        <v>32</v>
      </c>
      <c r="D142" s="3">
        <v>3516</v>
      </c>
      <c r="E142" s="7">
        <f>SUM(G142+I142)</f>
        <v>3830</v>
      </c>
      <c r="F142" s="3">
        <v>3503</v>
      </c>
      <c r="G142" s="7">
        <v>3816</v>
      </c>
      <c r="H142" s="3">
        <v>13</v>
      </c>
      <c r="I142" s="7">
        <v>14</v>
      </c>
      <c r="J142" s="3">
        <v>3.7</v>
      </c>
      <c r="K142" s="11">
        <f>SUM(I142/E142*1000)</f>
        <v>3.6553524804177542</v>
      </c>
      <c r="L142" s="3">
        <v>5</v>
      </c>
      <c r="N142" s="3">
        <v>1.43</v>
      </c>
      <c r="O142" s="11"/>
      <c r="P142" s="3">
        <v>18</v>
      </c>
      <c r="Q142" s="7"/>
    </row>
    <row r="143" spans="1:24" ht="13.2" x14ac:dyDescent="0.25">
      <c r="A143" s="3" t="s">
        <v>168</v>
      </c>
      <c r="B143" s="3" t="s">
        <v>19</v>
      </c>
      <c r="C143" s="3" t="s">
        <v>34</v>
      </c>
      <c r="D143" s="3">
        <v>2454</v>
      </c>
      <c r="E143" s="7">
        <f>SUM(G143+I143)</f>
        <v>2489</v>
      </c>
      <c r="F143" s="3">
        <v>2447</v>
      </c>
      <c r="G143" s="7">
        <v>2482</v>
      </c>
      <c r="H143" s="3">
        <v>7</v>
      </c>
      <c r="I143" s="7">
        <v>7</v>
      </c>
      <c r="J143" s="3">
        <v>2.85</v>
      </c>
      <c r="K143" s="11">
        <f>SUM(I143/E143*1000)</f>
        <v>2.8123744475693049</v>
      </c>
      <c r="L143" s="3">
        <v>3</v>
      </c>
      <c r="M143" s="7">
        <v>0</v>
      </c>
      <c r="N143" s="3">
        <v>1.23</v>
      </c>
      <c r="O143" s="11">
        <f>SUM(M143/G143*1000)</f>
        <v>0</v>
      </c>
      <c r="P143" s="3">
        <v>10</v>
      </c>
      <c r="Q143" s="7">
        <f>SUM(M143+I143)</f>
        <v>7</v>
      </c>
    </row>
    <row r="144" spans="1:24" ht="13.2" x14ac:dyDescent="0.25">
      <c r="A144" s="3" t="s">
        <v>169</v>
      </c>
      <c r="B144" s="3" t="s">
        <v>19</v>
      </c>
      <c r="C144" s="3" t="s">
        <v>43</v>
      </c>
      <c r="D144" s="3">
        <v>3732</v>
      </c>
      <c r="E144" s="7">
        <f>SUM(G144+I144)</f>
        <v>3868</v>
      </c>
      <c r="F144" s="3">
        <v>3715</v>
      </c>
      <c r="G144" s="9">
        <v>3854</v>
      </c>
      <c r="H144" s="3">
        <v>17</v>
      </c>
      <c r="I144" s="9">
        <v>14</v>
      </c>
      <c r="J144" s="3">
        <v>4.5599999999999996</v>
      </c>
      <c r="K144" s="11">
        <f>SUM(I144/E144*1000)</f>
        <v>3.6194415718717683</v>
      </c>
      <c r="L144" s="3">
        <v>6</v>
      </c>
      <c r="M144" s="9">
        <v>9</v>
      </c>
      <c r="N144" s="3">
        <v>1.62</v>
      </c>
      <c r="O144" s="11">
        <f>SUM(M144/G144*1000)</f>
        <v>2.3352361183186301</v>
      </c>
      <c r="P144" s="3">
        <v>23</v>
      </c>
      <c r="Q144" s="7">
        <f>SUM(M144+I144)</f>
        <v>23</v>
      </c>
    </row>
    <row r="145" spans="1:24" ht="13.2" x14ac:dyDescent="0.25">
      <c r="A145" s="3" t="s">
        <v>170</v>
      </c>
      <c r="B145" s="3" t="s">
        <v>19</v>
      </c>
      <c r="C145" s="3" t="s">
        <v>43</v>
      </c>
      <c r="D145" s="3">
        <v>2142</v>
      </c>
      <c r="E145" s="7">
        <f>SUM(G145+I145)</f>
        <v>2132</v>
      </c>
      <c r="F145" s="3">
        <v>2135</v>
      </c>
      <c r="G145" s="7">
        <v>2132</v>
      </c>
      <c r="H145" s="3">
        <v>7</v>
      </c>
      <c r="I145" s="7"/>
      <c r="J145" s="3">
        <v>-1</v>
      </c>
      <c r="K145" s="11"/>
      <c r="L145" s="3">
        <v>-1</v>
      </c>
      <c r="M145" s="7"/>
      <c r="N145" s="3">
        <v>-1</v>
      </c>
      <c r="O145" s="11"/>
      <c r="P145" s="3">
        <v>7</v>
      </c>
      <c r="Q145" s="7"/>
    </row>
    <row r="146" spans="1:24" ht="13.2" x14ac:dyDescent="0.25">
      <c r="A146" s="3" t="s">
        <v>171</v>
      </c>
      <c r="B146" s="3" t="s">
        <v>29</v>
      </c>
      <c r="C146" s="3" t="s">
        <v>29</v>
      </c>
      <c r="D146" s="3">
        <v>3292</v>
      </c>
      <c r="E146" s="7">
        <f>SUM(G146+I146)</f>
        <v>3307</v>
      </c>
      <c r="F146" s="3">
        <v>3285</v>
      </c>
      <c r="G146" s="9">
        <v>3297</v>
      </c>
      <c r="H146" s="3">
        <v>7</v>
      </c>
      <c r="I146" s="9">
        <v>10</v>
      </c>
      <c r="J146" s="3">
        <v>2.13</v>
      </c>
      <c r="K146" s="11">
        <f>SUM(I146/E146*1000)</f>
        <v>3.0238887208950711</v>
      </c>
      <c r="L146" s="3">
        <v>3</v>
      </c>
      <c r="M146" s="9">
        <v>10</v>
      </c>
      <c r="N146" s="3">
        <v>0.91</v>
      </c>
      <c r="O146" s="11">
        <f>SUM(M146/G146*1000)</f>
        <v>3.0330603579011219</v>
      </c>
      <c r="P146" s="3">
        <v>10</v>
      </c>
      <c r="Q146" s="7">
        <f>SUM(M146+I146)</f>
        <v>20</v>
      </c>
    </row>
    <row r="147" spans="1:24" ht="13.2" x14ac:dyDescent="0.25">
      <c r="A147" s="3" t="s">
        <v>173</v>
      </c>
      <c r="B147" s="3" t="s">
        <v>19</v>
      </c>
      <c r="C147" s="3" t="s">
        <v>25</v>
      </c>
      <c r="D147" s="3">
        <v>2816</v>
      </c>
      <c r="E147" s="7">
        <f>SUM(G147+I147)</f>
        <v>2654</v>
      </c>
      <c r="F147" s="3">
        <v>2808</v>
      </c>
      <c r="G147" s="7">
        <v>2646</v>
      </c>
      <c r="H147" s="3">
        <v>8</v>
      </c>
      <c r="I147" s="7">
        <v>8</v>
      </c>
      <c r="J147" s="3">
        <v>2.84</v>
      </c>
      <c r="K147" s="11">
        <f>SUM(I147/E147*1000)</f>
        <v>3.0143180105501131</v>
      </c>
      <c r="L147" s="3">
        <v>3</v>
      </c>
      <c r="M147" s="7"/>
      <c r="N147" s="3">
        <v>1.07</v>
      </c>
      <c r="O147" s="11"/>
      <c r="P147" s="3">
        <v>11</v>
      </c>
      <c r="Q147" s="7"/>
    </row>
    <row r="148" spans="1:24" ht="13.2" x14ac:dyDescent="0.25">
      <c r="A148" s="3" t="s">
        <v>174</v>
      </c>
      <c r="B148" s="3" t="s">
        <v>19</v>
      </c>
      <c r="C148" s="3" t="s">
        <v>34</v>
      </c>
      <c r="D148" s="3">
        <v>2933</v>
      </c>
      <c r="E148" s="7">
        <f>SUM(G148+I148)</f>
        <v>2928</v>
      </c>
      <c r="F148" s="3">
        <v>2923</v>
      </c>
      <c r="G148" s="9">
        <v>2920</v>
      </c>
      <c r="H148" s="3">
        <v>10</v>
      </c>
      <c r="I148" s="9">
        <v>8</v>
      </c>
      <c r="J148" s="3">
        <v>3.41</v>
      </c>
      <c r="K148" s="11">
        <f>SUM(I148/E148*1000)</f>
        <v>2.7322404371584699</v>
      </c>
      <c r="L148" s="3">
        <v>4</v>
      </c>
      <c r="M148" s="9">
        <v>10</v>
      </c>
      <c r="N148" s="3">
        <v>1.37</v>
      </c>
      <c r="O148" s="11">
        <f>SUM(M148/G148*1000)</f>
        <v>3.4246575342465753</v>
      </c>
      <c r="P148" s="3">
        <v>14</v>
      </c>
      <c r="Q148" s="7">
        <f>SUM(M148+I148)</f>
        <v>18</v>
      </c>
    </row>
    <row r="149" spans="1:24" s="5" customFormat="1" ht="13.2" x14ac:dyDescent="0.25">
      <c r="A149" s="3" t="s">
        <v>175</v>
      </c>
      <c r="B149" s="3" t="s">
        <v>19</v>
      </c>
      <c r="C149" s="3" t="s">
        <v>32</v>
      </c>
      <c r="D149" s="3">
        <v>4744</v>
      </c>
      <c r="E149" s="7">
        <f>SUM(G149+I149)</f>
        <v>4710</v>
      </c>
      <c r="F149" s="3">
        <v>4734</v>
      </c>
      <c r="G149" s="7">
        <v>4700</v>
      </c>
      <c r="H149" s="3">
        <v>10</v>
      </c>
      <c r="I149" s="7">
        <v>10</v>
      </c>
      <c r="J149" s="3">
        <v>2.11</v>
      </c>
      <c r="K149" s="11">
        <f>SUM(I149/E149*1000)</f>
        <v>2.1231422505307855</v>
      </c>
      <c r="L149" s="3">
        <v>10</v>
      </c>
      <c r="M149" s="7">
        <v>6</v>
      </c>
      <c r="N149" s="3">
        <v>2.11</v>
      </c>
      <c r="O149" s="11">
        <f>SUM(M149/G149*1000)</f>
        <v>1.2765957446808509</v>
      </c>
      <c r="P149" s="3">
        <v>20</v>
      </c>
      <c r="Q149" s="7">
        <f>SUM(M149+I149)</f>
        <v>16</v>
      </c>
      <c r="R149" s="4"/>
      <c r="S149" s="4"/>
      <c r="T149" s="4"/>
      <c r="U149" s="4"/>
      <c r="V149" s="4"/>
      <c r="W149" s="4"/>
      <c r="X149" s="4"/>
    </row>
    <row r="150" spans="1:24" ht="13.2" x14ac:dyDescent="0.25">
      <c r="A150" s="3" t="s">
        <v>176</v>
      </c>
      <c r="B150" s="3" t="s">
        <v>19</v>
      </c>
      <c r="C150" s="3" t="s">
        <v>34</v>
      </c>
      <c r="D150" s="3">
        <v>2450</v>
      </c>
      <c r="E150" s="7">
        <f>SUM(G150+I150)</f>
        <v>2433</v>
      </c>
      <c r="F150" s="3">
        <v>2441</v>
      </c>
      <c r="G150" s="9">
        <v>2426</v>
      </c>
      <c r="H150" s="3">
        <v>9</v>
      </c>
      <c r="I150" s="9">
        <v>7</v>
      </c>
      <c r="J150" s="3">
        <v>-1</v>
      </c>
      <c r="K150" s="11">
        <f>SUM(I150/E150*1000)</f>
        <v>2.8771064529387589</v>
      </c>
      <c r="L150" s="3">
        <v>-1</v>
      </c>
      <c r="N150" s="3">
        <v>-1</v>
      </c>
      <c r="O150" s="11"/>
      <c r="P150" s="3">
        <v>11</v>
      </c>
      <c r="Q150" s="7"/>
    </row>
    <row r="151" spans="1:24" ht="13.2" x14ac:dyDescent="0.25">
      <c r="A151" s="3" t="s">
        <v>177</v>
      </c>
      <c r="B151" s="3" t="s">
        <v>19</v>
      </c>
      <c r="C151" s="3" t="s">
        <v>32</v>
      </c>
      <c r="D151" s="3">
        <v>1616</v>
      </c>
      <c r="E151" s="7">
        <f>SUM(G151+I151)</f>
        <v>1625</v>
      </c>
      <c r="F151" s="3">
        <v>1613</v>
      </c>
      <c r="G151" s="7">
        <v>1613</v>
      </c>
      <c r="H151" s="3">
        <v>3</v>
      </c>
      <c r="I151" s="7">
        <v>12</v>
      </c>
      <c r="J151" s="3">
        <v>-1</v>
      </c>
      <c r="K151" s="11">
        <f>SUM(I151/E151*1000)</f>
        <v>7.3846153846153841</v>
      </c>
      <c r="L151" s="3">
        <v>-1</v>
      </c>
      <c r="M151" s="7"/>
      <c r="N151" s="3">
        <v>-1</v>
      </c>
      <c r="O151" s="11"/>
      <c r="P151" s="3">
        <v>4</v>
      </c>
      <c r="Q151" s="7"/>
    </row>
    <row r="152" spans="1:24" ht="13.2" x14ac:dyDescent="0.25">
      <c r="A152" s="3" t="s">
        <v>178</v>
      </c>
      <c r="B152" s="3" t="s">
        <v>19</v>
      </c>
      <c r="C152" s="3" t="s">
        <v>20</v>
      </c>
      <c r="D152" s="3">
        <v>3910</v>
      </c>
      <c r="E152" s="7">
        <f>SUM(G152+I152)</f>
        <v>3921</v>
      </c>
      <c r="F152" s="3">
        <v>3902</v>
      </c>
      <c r="G152" s="7">
        <v>3912</v>
      </c>
      <c r="H152" s="3">
        <v>8</v>
      </c>
      <c r="I152" s="7">
        <v>9</v>
      </c>
      <c r="J152" s="3">
        <v>-1</v>
      </c>
      <c r="K152" s="11">
        <f>SUM(I152/E152*1000)</f>
        <v>2.2953328232593728</v>
      </c>
      <c r="L152" s="3">
        <v>-1</v>
      </c>
      <c r="M152" s="7">
        <v>2</v>
      </c>
      <c r="N152" s="3">
        <v>-1</v>
      </c>
      <c r="O152" s="11">
        <f>SUM(M152/G152*1000)</f>
        <v>0.5112474437627812</v>
      </c>
      <c r="P152" s="3">
        <v>10</v>
      </c>
      <c r="Q152" s="7">
        <f>SUM(M152+I152)</f>
        <v>11</v>
      </c>
    </row>
  </sheetData>
  <sortState xmlns:xlrd2="http://schemas.microsoft.com/office/spreadsheetml/2017/richdata2" ref="A2:Q153">
    <sortCondition ref="A1:A153"/>
  </sortState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69b383-04af-40d1-a36f-da36f4e047a6" xsi:nil="true"/>
    <lcf76f155ced4ddcb4097134ff3c332f xmlns="f36553a8-fe64-4d42-b438-360b5c24508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8F3AAFCC3F374EA6668E306EB9BD7A" ma:contentTypeVersion="17" ma:contentTypeDescription="Create a new document." ma:contentTypeScope="" ma:versionID="e5c91d8f6b39d36695643659be4285c2">
  <xsd:schema xmlns:xsd="http://www.w3.org/2001/XMLSchema" xmlns:xs="http://www.w3.org/2001/XMLSchema" xmlns:p="http://schemas.microsoft.com/office/2006/metadata/properties" xmlns:ns2="f36553a8-fe64-4d42-b438-360b5c24508d" xmlns:ns3="a569b383-04af-40d1-a36f-da36f4e047a6" targetNamespace="http://schemas.microsoft.com/office/2006/metadata/properties" ma:root="true" ma:fieldsID="f5447b9c2ada9dadb6e4ce9bfedc9da2" ns2:_="" ns3:_="">
    <xsd:import namespace="f36553a8-fe64-4d42-b438-360b5c24508d"/>
    <xsd:import namespace="a569b383-04af-40d1-a36f-da36f4e047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6553a8-fe64-4d42-b438-360b5c2450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4d69ac2-0f0b-456d-a489-4d5b0e30f2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9b383-04af-40d1-a36f-da36f4e047a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ebeccb0-cdfc-4c85-9dc1-19896318c832}" ma:internalName="TaxCatchAll" ma:showField="CatchAllData" ma:web="a569b383-04af-40d1-a36f-da36f4e047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21A0C2-6EF8-4F42-BD5D-860503709509}">
  <ds:schemaRefs>
    <ds:schemaRef ds:uri="http://schemas.microsoft.com/office/2006/metadata/properties"/>
    <ds:schemaRef ds:uri="http://schemas.microsoft.com/office/infopath/2007/PartnerControls"/>
    <ds:schemaRef ds:uri="a569b383-04af-40d1-a36f-da36f4e047a6"/>
    <ds:schemaRef ds:uri="f36553a8-fe64-4d42-b438-360b5c24508d"/>
  </ds:schemaRefs>
</ds:datastoreItem>
</file>

<file path=customXml/itemProps2.xml><?xml version="1.0" encoding="utf-8"?>
<ds:datastoreItem xmlns:ds="http://schemas.openxmlformats.org/officeDocument/2006/customXml" ds:itemID="{41FBCBFA-95C9-4C38-B58D-35F0F8D176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6553a8-fe64-4d42-b438-360b5c24508d"/>
    <ds:schemaRef ds:uri="a569b383-04af-40d1-a36f-da36f4e047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67048B-015D-4E51-A23E-0253D466BC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perinatal-mortality-rates-2024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Heidi Eldridge</cp:lastModifiedBy>
  <cp:revision/>
  <dcterms:created xsi:type="dcterms:W3CDTF">2025-07-09T16:39:39Z</dcterms:created>
  <dcterms:modified xsi:type="dcterms:W3CDTF">2025-11-18T20:19:34Z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0x010100498F3AAFCC3F374EA6668E306EB9BD7A</vt:lpwstr>
  </property>
  <property fmtid="{D5CDD505-2E9C-101B-9397-08002B2CF9AE}" pid="3" name="MediaServiceImageTags">
    <vt:lpwstr/>
  </property>
</Properties>
</file>